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4.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5.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6.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7.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8.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9.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drawings/drawing10.xml" ContentType="application/vnd.openxmlformats-officedocument.drawing+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drawings/drawing11.xml" ContentType="application/vnd.openxmlformats-officedocument.drawing+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drawings/drawing12.xml" ContentType="application/vnd.openxmlformats-officedocument.drawing+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drawings/drawing13.xml" ContentType="application/vnd.openxmlformats-officedocument.drawing+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drawings/drawing14.xml" ContentType="application/vnd.openxmlformats-officedocument.drawing+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drawings/drawing15.xml" ContentType="application/vnd.openxmlformats-officedocument.drawing+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drawings/drawing16.xml" ContentType="application/vnd.openxmlformats-officedocument.drawing+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drawings/drawing17.xml" ContentType="application/vnd.openxmlformats-officedocument.drawing+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drawings/drawing18.xml" ContentType="application/vnd.openxmlformats-officedocument.drawing+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drawings/drawing19.xml" ContentType="application/vnd.openxmlformats-officedocument.drawing+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drawings/drawing20.xml" ContentType="application/vnd.openxmlformats-officedocument.drawing+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drawings/drawing21.xml" ContentType="application/vnd.openxmlformats-officedocument.drawing+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drawings/drawing22.xml" ContentType="application/vnd.openxmlformats-officedocument.drawing+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drawings/drawing23.xml" ContentType="application/vnd.openxmlformats-officedocument.drawing+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drawings/drawing24.xml" ContentType="application/vnd.openxmlformats-officedocument.drawing+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drawings/drawing25.xml" ContentType="application/vnd.openxmlformats-officedocument.drawing+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drawings/drawing26.xml" ContentType="application/vnd.openxmlformats-officedocument.drawing+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drawings/drawing27.xml" ContentType="application/vnd.openxmlformats-officedocument.drawing+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drawings/drawing28.xml" ContentType="application/vnd.openxmlformats-officedocument.drawing+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drawings/drawing29.xml" ContentType="application/vnd.openxmlformats-officedocument.drawing+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drawings/drawing30.xml" ContentType="application/vnd.openxmlformats-officedocument.drawing+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drawings/drawing31.xml" ContentType="application/vnd.openxmlformats-officedocument.drawing+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drawings/drawing32.xml" ContentType="application/vnd.openxmlformats-officedocument.drawing+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drawings/drawing33.xml" ContentType="application/vnd.openxmlformats-officedocument.drawing+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drawings/drawing34.xml" ContentType="application/vnd.openxmlformats-officedocument.drawing+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drawings/drawing35.xml" ContentType="application/vnd.openxmlformats-officedocument.drawing+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drawings/drawing36.xml" ContentType="application/vnd.openxmlformats-officedocument.drawing+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drawings/drawing37.xml" ContentType="application/vnd.openxmlformats-officedocument.drawing+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drawings/drawing38.xml" ContentType="application/vnd.openxmlformats-officedocument.drawing+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drawings/drawing39.xml" ContentType="application/vnd.openxmlformats-officedocument.drawing+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drawings/drawing40.xml" ContentType="application/vnd.openxmlformats-officedocument.drawing+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drawings/drawing41.xml" ContentType="application/vnd.openxmlformats-officedocument.drawing+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lejandra\Desktop\PyP_2019-2023\11. SIPSE\6. MSASM 2018-2019,2023-2024\MSASM-2023-2024\E021\"/>
    </mc:Choice>
  </mc:AlternateContent>
  <bookViews>
    <workbookView xWindow="-120" yWindow="-120" windowWidth="20730" windowHeight="11040" tabRatio="656" firstSheet="2" activeTab="3"/>
  </bookViews>
  <sheets>
    <sheet name="C" sheetId="2" state="hidden" r:id="rId1"/>
    <sheet name="Evaluaciones 2023" sheetId="5" state="hidden" r:id="rId2"/>
    <sheet name=" 1" sheetId="1" r:id="rId3"/>
    <sheet name="2" sheetId="55" r:id="rId4"/>
    <sheet name="3" sheetId="56" state="hidden" r:id="rId5"/>
    <sheet name="4" sheetId="37" state="hidden" r:id="rId6"/>
    <sheet name="5" sheetId="36" state="hidden" r:id="rId7"/>
    <sheet name="6" sheetId="35" state="hidden" r:id="rId8"/>
    <sheet name="7" sheetId="34" state="hidden" r:id="rId9"/>
    <sheet name="8" sheetId="33" state="hidden" r:id="rId10"/>
    <sheet name="9" sheetId="32" state="hidden" r:id="rId11"/>
    <sheet name="10" sheetId="31" state="hidden" r:id="rId12"/>
    <sheet name="11" sheetId="30" state="hidden" r:id="rId13"/>
    <sheet name="12" sheetId="29" state="hidden" r:id="rId14"/>
    <sheet name="13" sheetId="28" state="hidden" r:id="rId15"/>
    <sheet name="14" sheetId="27" state="hidden" r:id="rId16"/>
    <sheet name="15" sheetId="26" state="hidden" r:id="rId17"/>
    <sheet name="16" sheetId="25" state="hidden" r:id="rId18"/>
    <sheet name="17" sheetId="24" state="hidden" r:id="rId19"/>
    <sheet name="18" sheetId="23" state="hidden" r:id="rId20"/>
    <sheet name="19" sheetId="22" state="hidden" r:id="rId21"/>
    <sheet name="20" sheetId="21" state="hidden" r:id="rId22"/>
    <sheet name="21" sheetId="20" state="hidden" r:id="rId23"/>
    <sheet name="22" sheetId="73" state="hidden" r:id="rId24"/>
    <sheet name="23" sheetId="74" state="hidden" r:id="rId25"/>
    <sheet name="24" sheetId="75" state="hidden" r:id="rId26"/>
    <sheet name="25" sheetId="76" state="hidden" r:id="rId27"/>
    <sheet name="26" sheetId="71" state="hidden" r:id="rId28"/>
    <sheet name="27" sheetId="72" state="hidden" r:id="rId29"/>
    <sheet name="28" sheetId="77" state="hidden" r:id="rId30"/>
    <sheet name="29" sheetId="78" state="hidden" r:id="rId31"/>
    <sheet name="30" sheetId="79" state="hidden" r:id="rId32"/>
    <sheet name="31" sheetId="80" state="hidden" r:id="rId33"/>
    <sheet name="32" sheetId="81" state="hidden" r:id="rId34"/>
    <sheet name="33" sheetId="82" state="hidden" r:id="rId35"/>
    <sheet name="34" sheetId="83" state="hidden" r:id="rId36"/>
    <sheet name="35" sheetId="84" state="hidden" r:id="rId37"/>
    <sheet name="36" sheetId="65" state="hidden" r:id="rId38"/>
    <sheet name="37" sheetId="66" state="hidden" r:id="rId39"/>
    <sheet name="38" sheetId="67" state="hidden" r:id="rId40"/>
    <sheet name="39" sheetId="85" state="hidden" r:id="rId41"/>
    <sheet name="40" sheetId="86" state="hidden" r:id="rId42"/>
    <sheet name="41" sheetId="87" state="hidden" r:id="rId43"/>
  </sheets>
  <definedNames>
    <definedName name="_xlnm._FilterDatabase" localSheetId="2" hidden="1">' 1'!$B$52:$K$55</definedName>
    <definedName name="_xlnm._FilterDatabase" localSheetId="0" hidden="1">'C'!$G$2:$G$85</definedName>
    <definedName name="_xlnm._FilterDatabase" localSheetId="1" hidden="1">'Evaluaciones 2023'!$C$1:$C$999</definedName>
    <definedName name="_xlnm.Print_Area" localSheetId="2">' 1'!$B$1:$K$58</definedName>
    <definedName name="_xlnm.Print_Area" localSheetId="11">'10'!$B$1:$K$57</definedName>
    <definedName name="_xlnm.Print_Area" localSheetId="12">'11'!$B$1:$K$57</definedName>
    <definedName name="_xlnm.Print_Area" localSheetId="13">'12'!$B$1:$K$57</definedName>
    <definedName name="_xlnm.Print_Area" localSheetId="14">'13'!$B$1:$K$57</definedName>
    <definedName name="_xlnm.Print_Area" localSheetId="15">'14'!$B$1:$K$57</definedName>
    <definedName name="_xlnm.Print_Area" localSheetId="16">'15'!$B$1:$K$57</definedName>
    <definedName name="_xlnm.Print_Area" localSheetId="17">'16'!$B$1:$K$57</definedName>
    <definedName name="_xlnm.Print_Area" localSheetId="18">'17'!$B$1:$K$57</definedName>
    <definedName name="_xlnm.Print_Area" localSheetId="19">'18'!$B$1:$K$57</definedName>
    <definedName name="_xlnm.Print_Area" localSheetId="20">'19'!$B$1:$K$57</definedName>
    <definedName name="_xlnm.Print_Area" localSheetId="3">'2'!$B$1:$K$57</definedName>
    <definedName name="_xlnm.Print_Area" localSheetId="21">'20'!$B$1:$K$57</definedName>
    <definedName name="_xlnm.Print_Area" localSheetId="22">'21'!$B$1:$K$57</definedName>
    <definedName name="_xlnm.Print_Area" localSheetId="4">'3'!$B$1:$K$57</definedName>
    <definedName name="_xlnm.Print_Area" localSheetId="5">'4'!$B$1:$K$57</definedName>
    <definedName name="_xlnm.Print_Area" localSheetId="6">'5'!$B$1:$K$57</definedName>
    <definedName name="_xlnm.Print_Area" localSheetId="7">'6'!$B$1:$K$57</definedName>
    <definedName name="_xlnm.Print_Area" localSheetId="8">'7'!$B$1:$K$57</definedName>
    <definedName name="_xlnm.Print_Area" localSheetId="9">'8'!$B$1:$K$57</definedName>
    <definedName name="_xlnm.Print_Area" localSheetId="10">'9'!$B$1:$K$57</definedName>
    <definedName name="_xlnm.Print_Area" localSheetId="1">'Evaluaciones 2023'!$A$1:$L$354</definedName>
    <definedName name="_xlnm.Print_Titles" localSheetId="2">' 1'!$1:$3</definedName>
    <definedName name="_xlnm.Print_Titles" localSheetId="11">'10'!$1:$3</definedName>
    <definedName name="_xlnm.Print_Titles" localSheetId="12">'11'!$1:$3</definedName>
    <definedName name="_xlnm.Print_Titles" localSheetId="13">'12'!$1:$3</definedName>
    <definedName name="_xlnm.Print_Titles" localSheetId="14">'13'!$1:$3</definedName>
    <definedName name="_xlnm.Print_Titles" localSheetId="15">'14'!$1:$3</definedName>
    <definedName name="_xlnm.Print_Titles" localSheetId="16">'15'!$1:$3</definedName>
    <definedName name="_xlnm.Print_Titles" localSheetId="17">'16'!$1:$3</definedName>
    <definedName name="_xlnm.Print_Titles" localSheetId="18">'17'!$1:$3</definedName>
    <definedName name="_xlnm.Print_Titles" localSheetId="19">'18'!$1:$3</definedName>
    <definedName name="_xlnm.Print_Titles" localSheetId="20">'19'!$1:$3</definedName>
    <definedName name="_xlnm.Print_Titles" localSheetId="3">'2'!$1:$3</definedName>
    <definedName name="_xlnm.Print_Titles" localSheetId="21">'20'!$1:$3</definedName>
    <definedName name="_xlnm.Print_Titles" localSheetId="22">'21'!$1:$3</definedName>
    <definedName name="_xlnm.Print_Titles" localSheetId="4">'3'!$1:$3</definedName>
    <definedName name="_xlnm.Print_Titles" localSheetId="5">'4'!$1:$3</definedName>
    <definedName name="_xlnm.Print_Titles" localSheetId="6">'5'!$1:$3</definedName>
    <definedName name="_xlnm.Print_Titles" localSheetId="7">'6'!$1:$3</definedName>
    <definedName name="_xlnm.Print_Titles" localSheetId="8">'7'!$1:$3</definedName>
    <definedName name="_xlnm.Print_Titles" localSheetId="9">'8'!$1:$3</definedName>
    <definedName name="_xlnm.Print_Titles" localSheetId="10">'9'!$1:$3</definedName>
    <definedName name="_xlnm.Print_Titles" localSheetId="1">'Evaluaciones 2023'!$1:$1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5" l="1"/>
  <c r="A14" i="5" s="1"/>
  <c r="A174" i="5"/>
  <c r="A173" i="5"/>
  <c r="A141" i="5"/>
  <c r="A142" i="5"/>
  <c r="A143" i="5"/>
  <c r="A144" i="5"/>
  <c r="A145" i="5"/>
  <c r="A146" i="5"/>
  <c r="A147" i="5"/>
  <c r="A148" i="5"/>
  <c r="A149" i="5"/>
  <c r="A150" i="5"/>
  <c r="A151" i="5"/>
  <c r="A152" i="5"/>
  <c r="A153" i="5"/>
  <c r="A154" i="5"/>
  <c r="A155" i="5"/>
  <c r="A156" i="5"/>
  <c r="A157" i="5"/>
  <c r="A158" i="5"/>
  <c r="A159" i="5"/>
  <c r="A160" i="5"/>
  <c r="A161" i="5"/>
  <c r="A169" i="5"/>
  <c r="A170" i="5"/>
  <c r="A168" i="5"/>
  <c r="A133" i="5"/>
  <c r="A134" i="5"/>
  <c r="A135" i="5"/>
  <c r="A136" i="5"/>
  <c r="A137" i="5"/>
  <c r="A138" i="5"/>
  <c r="A139" i="5"/>
  <c r="A140" i="5"/>
  <c r="A132" i="5"/>
  <c r="B176" i="5"/>
  <c r="A176" i="5" s="1"/>
  <c r="B107" i="5"/>
  <c r="A107" i="5" s="1"/>
  <c r="B108" i="5"/>
  <c r="A108" i="5" s="1"/>
  <c r="B109" i="5"/>
  <c r="A109" i="5" s="1"/>
  <c r="B110" i="5"/>
  <c r="A110" i="5" s="1"/>
  <c r="B111" i="5"/>
  <c r="A111" i="5" s="1"/>
  <c r="B112" i="5"/>
  <c r="A112" i="5" s="1"/>
  <c r="B113" i="5"/>
  <c r="A113" i="5" s="1"/>
  <c r="B114" i="5"/>
  <c r="A114" i="5" s="1"/>
  <c r="B115" i="5"/>
  <c r="A115" i="5" s="1"/>
  <c r="B116" i="5"/>
  <c r="A116" i="5" s="1"/>
  <c r="B117" i="5"/>
  <c r="A117" i="5" s="1"/>
  <c r="B118" i="5"/>
  <c r="A118" i="5" s="1"/>
  <c r="B119" i="5"/>
  <c r="A119" i="5" s="1"/>
  <c r="B120" i="5"/>
  <c r="A120" i="5" s="1"/>
  <c r="B121" i="5"/>
  <c r="A121" i="5" s="1"/>
  <c r="B122" i="5"/>
  <c r="A122" i="5" s="1"/>
  <c r="B123" i="5"/>
  <c r="A123" i="5" s="1"/>
  <c r="B124" i="5"/>
  <c r="A124" i="5" s="1"/>
  <c r="B125" i="5"/>
  <c r="A125" i="5" s="1"/>
  <c r="B126" i="5"/>
  <c r="A126" i="5" s="1"/>
  <c r="B127" i="5"/>
  <c r="A127" i="5" s="1"/>
  <c r="B92" i="5"/>
  <c r="A92" i="5" s="1"/>
  <c r="B93" i="5"/>
  <c r="A93" i="5" s="1"/>
  <c r="B94" i="5"/>
  <c r="A94" i="5" s="1"/>
  <c r="B95" i="5"/>
  <c r="A95" i="5" s="1"/>
  <c r="B96" i="5"/>
  <c r="A96" i="5" s="1"/>
  <c r="B97" i="5"/>
  <c r="A97" i="5" s="1"/>
  <c r="B98" i="5"/>
  <c r="A98" i="5" s="1"/>
  <c r="B99" i="5"/>
  <c r="A99" i="5" s="1"/>
  <c r="B100" i="5"/>
  <c r="A100" i="5" s="1"/>
  <c r="B101" i="5"/>
  <c r="A101" i="5" s="1"/>
  <c r="B102" i="5"/>
  <c r="A102" i="5" s="1"/>
  <c r="B103" i="5"/>
  <c r="A103" i="5" s="1"/>
  <c r="B104" i="5"/>
  <c r="A104" i="5" s="1"/>
  <c r="B105" i="5"/>
  <c r="A105" i="5" s="1"/>
  <c r="B60" i="5"/>
  <c r="A60" i="5" s="1"/>
  <c r="B61" i="5"/>
  <c r="A61" i="5" s="1"/>
  <c r="B62" i="5"/>
  <c r="A62" i="5" s="1"/>
  <c r="B63" i="5"/>
  <c r="A63" i="5" s="1"/>
  <c r="B64" i="5"/>
  <c r="A64" i="5" s="1"/>
  <c r="B65" i="5"/>
  <c r="A65" i="5" s="1"/>
  <c r="B66" i="5"/>
  <c r="A66" i="5" s="1"/>
  <c r="B67" i="5"/>
  <c r="A67" i="5" s="1"/>
  <c r="B68" i="5"/>
  <c r="A68" i="5" s="1"/>
  <c r="B69" i="5"/>
  <c r="A69" i="5" s="1"/>
  <c r="B70" i="5"/>
  <c r="A70" i="5" s="1"/>
  <c r="B71" i="5"/>
  <c r="A71" i="5" s="1"/>
  <c r="B72" i="5"/>
  <c r="A72" i="5" s="1"/>
  <c r="B73" i="5"/>
  <c r="A73" i="5" s="1"/>
  <c r="B74" i="5"/>
  <c r="A74" i="5" s="1"/>
  <c r="B75" i="5"/>
  <c r="A75" i="5" s="1"/>
  <c r="B76" i="5"/>
  <c r="A76" i="5" s="1"/>
  <c r="B77" i="5"/>
  <c r="A77" i="5" s="1"/>
  <c r="B78" i="5"/>
  <c r="A78" i="5" s="1"/>
  <c r="B79" i="5"/>
  <c r="A79" i="5" s="1"/>
  <c r="B80" i="5"/>
  <c r="A80" i="5" s="1"/>
  <c r="B81" i="5"/>
  <c r="A81" i="5" s="1"/>
  <c r="B82" i="5"/>
  <c r="A82" i="5" s="1"/>
  <c r="B85" i="5"/>
  <c r="A85" i="5" s="1"/>
  <c r="B86" i="5"/>
  <c r="A86" i="5" s="1"/>
  <c r="B87" i="5"/>
  <c r="A87" i="5" s="1"/>
  <c r="B88" i="5"/>
  <c r="A88" i="5" s="1"/>
  <c r="B89" i="5"/>
  <c r="A89" i="5" s="1"/>
  <c r="B90" i="5"/>
  <c r="A90" i="5" s="1"/>
  <c r="B27" i="5"/>
  <c r="A27" i="5" s="1"/>
  <c r="B28" i="5"/>
  <c r="A28" i="5" s="1"/>
  <c r="B29" i="5"/>
  <c r="A29" i="5" s="1"/>
  <c r="B30" i="5"/>
  <c r="A30" i="5" s="1"/>
  <c r="B31" i="5"/>
  <c r="A31" i="5" s="1"/>
  <c r="B32" i="5"/>
  <c r="A32" i="5" s="1"/>
  <c r="B33" i="5"/>
  <c r="A33" i="5" s="1"/>
  <c r="B34" i="5"/>
  <c r="A34" i="5" s="1"/>
  <c r="B35" i="5"/>
  <c r="A35" i="5" s="1"/>
  <c r="B36" i="5"/>
  <c r="A36" i="5" s="1"/>
  <c r="B37" i="5"/>
  <c r="A37" i="5" s="1"/>
  <c r="B38" i="5"/>
  <c r="A38" i="5" s="1"/>
  <c r="B39" i="5"/>
  <c r="A39" i="5" s="1"/>
  <c r="B40" i="5"/>
  <c r="A40" i="5" s="1"/>
  <c r="B41" i="5"/>
  <c r="A41" i="5" s="1"/>
  <c r="B42" i="5"/>
  <c r="A42" i="5" s="1"/>
  <c r="B43" i="5"/>
  <c r="A43" i="5" s="1"/>
  <c r="B44" i="5"/>
  <c r="A44" i="5" s="1"/>
  <c r="B45" i="5"/>
  <c r="A45" i="5" s="1"/>
  <c r="B46" i="5"/>
  <c r="A46" i="5" s="1"/>
  <c r="B47" i="5"/>
  <c r="A47" i="5" s="1"/>
  <c r="B21" i="5"/>
  <c r="A21" i="5" s="1"/>
  <c r="B22" i="5"/>
  <c r="A22" i="5" s="1"/>
  <c r="B23" i="5"/>
  <c r="A23" i="5" s="1"/>
  <c r="B24" i="5"/>
  <c r="A24" i="5" s="1"/>
  <c r="B13" i="5"/>
  <c r="A13" i="5" s="1"/>
  <c r="B8" i="5"/>
  <c r="A8" i="5" s="1"/>
  <c r="B6" i="5"/>
  <c r="A6" i="5" s="1"/>
  <c r="B52" i="5" l="1"/>
  <c r="A52" i="5" s="1"/>
  <c r="B53" i="5"/>
  <c r="A53" i="5" s="1"/>
  <c r="B54" i="5"/>
  <c r="A54" i="5" s="1"/>
  <c r="B55" i="5"/>
  <c r="A55" i="5" s="1"/>
  <c r="B56" i="5"/>
  <c r="A56" i="5" s="1"/>
  <c r="B163" i="5"/>
  <c r="A163" i="5" s="1"/>
  <c r="B164" i="5"/>
  <c r="A164" i="5" s="1"/>
  <c r="B165" i="5"/>
  <c r="A165" i="5" s="1"/>
  <c r="B166" i="5"/>
  <c r="A166" i="5" s="1"/>
  <c r="B167" i="5"/>
  <c r="A167" i="5" s="1"/>
  <c r="B162" i="5"/>
  <c r="A162" i="5" s="1"/>
  <c r="B131" i="5"/>
  <c r="A131" i="5" s="1"/>
  <c r="B130" i="5"/>
  <c r="A130" i="5" s="1"/>
  <c r="B129" i="5"/>
  <c r="A129" i="5" s="1"/>
  <c r="B128" i="5"/>
  <c r="A128" i="5" s="1"/>
  <c r="B58" i="5"/>
  <c r="A58" i="5" s="1"/>
  <c r="B59" i="5"/>
  <c r="A59" i="5" s="1"/>
  <c r="B49" i="5"/>
  <c r="A49" i="5" s="1"/>
  <c r="B50" i="5"/>
  <c r="A50" i="5" s="1"/>
  <c r="B51" i="5"/>
  <c r="A51" i="5" s="1"/>
  <c r="B15" i="5"/>
  <c r="A15" i="5" s="1"/>
  <c r="B16" i="5"/>
  <c r="A16" i="5" s="1"/>
  <c r="B17" i="5"/>
  <c r="A17" i="5" s="1"/>
  <c r="B18" i="5"/>
  <c r="A18" i="5" s="1"/>
  <c r="B19" i="5"/>
  <c r="A19" i="5" s="1"/>
  <c r="B20" i="5"/>
  <c r="A20" i="5" s="1"/>
  <c r="B12" i="5"/>
  <c r="A12" i="5" s="1"/>
  <c r="B11" i="5"/>
  <c r="A11" i="5" s="1"/>
  <c r="B3" i="5"/>
  <c r="A3" i="5" s="1"/>
  <c r="D9" i="1" l="1"/>
  <c r="B106" i="5"/>
  <c r="A106" i="5" s="1"/>
  <c r="B26" i="5"/>
  <c r="A26" i="5" s="1"/>
  <c r="B172" i="5" l="1"/>
  <c r="A172" i="5" s="1"/>
  <c r="D9" i="87" l="1"/>
  <c r="D8" i="87"/>
  <c r="D7" i="87"/>
  <c r="D9" i="86" l="1"/>
  <c r="D8" i="86"/>
  <c r="D7" i="86"/>
  <c r="D9" i="85"/>
  <c r="D8" i="85"/>
  <c r="D7" i="85"/>
  <c r="D9" i="80" l="1"/>
  <c r="D8" i="80"/>
  <c r="D7" i="80"/>
  <c r="D9" i="81"/>
  <c r="D8" i="81"/>
  <c r="D7" i="81"/>
  <c r="D9" i="82"/>
  <c r="D8" i="82"/>
  <c r="D7" i="82"/>
  <c r="D9" i="83"/>
  <c r="D8" i="83"/>
  <c r="D7" i="83"/>
  <c r="D9" i="84"/>
  <c r="D8" i="84"/>
  <c r="D7" i="84"/>
  <c r="D9" i="79" l="1"/>
  <c r="D8" i="79"/>
  <c r="D7" i="79"/>
  <c r="D9" i="78"/>
  <c r="D8" i="78"/>
  <c r="D7" i="78"/>
  <c r="D9" i="77"/>
  <c r="D8" i="77"/>
  <c r="D7" i="77"/>
  <c r="D9" i="72"/>
  <c r="D8" i="72"/>
  <c r="D7" i="72"/>
  <c r="D9" i="76"/>
  <c r="D8" i="76"/>
  <c r="D7" i="76"/>
  <c r="D9" i="75"/>
  <c r="D8" i="75"/>
  <c r="D7" i="75"/>
  <c r="D9" i="74"/>
  <c r="D8" i="74"/>
  <c r="D7" i="74"/>
  <c r="D9" i="73"/>
  <c r="D8" i="73"/>
  <c r="D7" i="73"/>
  <c r="D9" i="71"/>
  <c r="D8" i="71"/>
  <c r="D7" i="71"/>
  <c r="B216" i="5" l="1"/>
  <c r="B215" i="5"/>
  <c r="B214" i="5"/>
  <c r="B213" i="5"/>
  <c r="B212" i="5"/>
  <c r="B211" i="5"/>
  <c r="B210" i="5"/>
  <c r="B209" i="5"/>
  <c r="B208" i="5"/>
  <c r="B207" i="5"/>
  <c r="B206" i="5"/>
  <c r="B205" i="5"/>
  <c r="B204" i="5"/>
  <c r="B203" i="5"/>
  <c r="B202" i="5"/>
  <c r="B201" i="5"/>
  <c r="B200" i="5"/>
  <c r="B199" i="5"/>
  <c r="B198" i="5"/>
  <c r="B197" i="5"/>
  <c r="B196" i="5"/>
  <c r="B195" i="5"/>
  <c r="B194" i="5"/>
  <c r="B193" i="5"/>
  <c r="B192" i="5"/>
  <c r="B191" i="5"/>
  <c r="B190" i="5"/>
  <c r="B175" i="5" l="1"/>
  <c r="A175" i="5" s="1"/>
  <c r="B171" i="5" l="1"/>
  <c r="A171" i="5" s="1"/>
  <c r="B91" i="5"/>
  <c r="A91" i="5" s="1"/>
  <c r="B84" i="5"/>
  <c r="A84" i="5" s="1"/>
  <c r="B83" i="5"/>
  <c r="A83" i="5" s="1"/>
  <c r="B57" i="5"/>
  <c r="A57" i="5" s="1"/>
  <c r="B10" i="5" l="1"/>
  <c r="A10" i="5" s="1"/>
  <c r="B9" i="5"/>
  <c r="A9" i="5" s="1"/>
  <c r="B7" i="5"/>
  <c r="A7" i="5" s="1"/>
  <c r="B5" i="5"/>
  <c r="A5" i="5" s="1"/>
  <c r="D9" i="67" l="1"/>
  <c r="D8" i="67"/>
  <c r="D7" i="67"/>
  <c r="D9" i="66"/>
  <c r="D8" i="66"/>
  <c r="D7" i="66"/>
  <c r="D9" i="65"/>
  <c r="D8" i="65"/>
  <c r="D7" i="65"/>
  <c r="B48" i="5"/>
  <c r="A48" i="5" s="1"/>
  <c r="B189" i="5" l="1"/>
  <c r="B188" i="5"/>
  <c r="B187" i="5"/>
  <c r="B186" i="5"/>
  <c r="B25" i="5"/>
  <c r="A25" i="5" s="1"/>
  <c r="B4" i="5"/>
  <c r="A4" i="5" s="1"/>
  <c r="K4" i="56" l="1"/>
  <c r="K4" i="55"/>
  <c r="D14" i="87"/>
  <c r="K4" i="87"/>
  <c r="D14" i="1"/>
  <c r="K4" i="83"/>
  <c r="K4" i="65"/>
  <c r="K4" i="67"/>
  <c r="K4" i="84"/>
  <c r="K4" i="66"/>
  <c r="K4" i="85"/>
  <c r="D14" i="86"/>
  <c r="K4" i="86"/>
  <c r="D14" i="85"/>
  <c r="D14" i="82"/>
  <c r="K4" i="82"/>
  <c r="D14" i="84"/>
  <c r="D14" i="81"/>
  <c r="K4" i="81"/>
  <c r="D14" i="80"/>
  <c r="K4" i="80"/>
  <c r="D14" i="83"/>
  <c r="D14" i="78"/>
  <c r="K4" i="78"/>
  <c r="D14" i="75"/>
  <c r="K4" i="75"/>
  <c r="D14" i="79"/>
  <c r="D14" i="76"/>
  <c r="D14" i="71"/>
  <c r="K4" i="72"/>
  <c r="D14" i="72"/>
  <c r="K4" i="73"/>
  <c r="D14" i="77"/>
  <c r="K4" i="77"/>
  <c r="D14" i="74"/>
  <c r="K4" i="74"/>
  <c r="K4" i="79"/>
  <c r="K4" i="76"/>
  <c r="K4" i="71"/>
  <c r="D14" i="73"/>
  <c r="K4" i="1"/>
  <c r="D14" i="65"/>
  <c r="D14" i="66"/>
  <c r="D14" i="67"/>
  <c r="D9" i="56"/>
  <c r="D8" i="56"/>
  <c r="D7" i="56"/>
  <c r="D9" i="20"/>
  <c r="D8" i="20"/>
  <c r="D7" i="20"/>
  <c r="D9" i="21"/>
  <c r="D8" i="21"/>
  <c r="D7" i="21"/>
  <c r="D9" i="22"/>
  <c r="D8" i="22"/>
  <c r="D7" i="22"/>
  <c r="D9" i="23"/>
  <c r="D8" i="23"/>
  <c r="D7" i="23"/>
  <c r="D9" i="24"/>
  <c r="D8" i="24"/>
  <c r="D7" i="24"/>
  <c r="D14" i="25"/>
  <c r="D9" i="25"/>
  <c r="D8" i="25"/>
  <c r="D7" i="25"/>
  <c r="D9" i="26"/>
  <c r="D8" i="26"/>
  <c r="D7" i="26"/>
  <c r="D9" i="27"/>
  <c r="D8" i="27"/>
  <c r="D7" i="27"/>
  <c r="D9" i="28"/>
  <c r="D8" i="28"/>
  <c r="D7" i="28"/>
  <c r="D9" i="29"/>
  <c r="D8" i="29"/>
  <c r="D7" i="29"/>
  <c r="D9" i="30"/>
  <c r="D8" i="30"/>
  <c r="D7" i="30"/>
  <c r="D9" i="31"/>
  <c r="D8" i="31"/>
  <c r="D7" i="31"/>
  <c r="D9" i="32"/>
  <c r="D8" i="32"/>
  <c r="D7" i="32"/>
  <c r="D9" i="33"/>
  <c r="D8" i="33"/>
  <c r="D7" i="33"/>
  <c r="D9" i="34"/>
  <c r="D8" i="34"/>
  <c r="D7" i="34"/>
  <c r="D9" i="35"/>
  <c r="D8" i="35"/>
  <c r="D7" i="35"/>
  <c r="D9" i="36"/>
  <c r="D8" i="36"/>
  <c r="D7" i="36"/>
  <c r="D9" i="37"/>
  <c r="D8" i="37"/>
  <c r="D7" i="37"/>
  <c r="D9" i="55"/>
  <c r="D8" i="55"/>
  <c r="D7" i="55"/>
  <c r="D13" i="1" l="1"/>
  <c r="C19" i="87"/>
  <c r="D13" i="56"/>
  <c r="D13" i="30"/>
  <c r="D13" i="55"/>
  <c r="D13" i="32"/>
  <c r="D13" i="37"/>
  <c r="D13" i="29"/>
  <c r="D13" i="35"/>
  <c r="D13" i="23"/>
  <c r="D13" i="36"/>
  <c r="D13" i="28"/>
  <c r="D13" i="27"/>
  <c r="D13" i="34"/>
  <c r="D13" i="26"/>
  <c r="D13" i="25"/>
  <c r="D13" i="24"/>
  <c r="D13" i="31"/>
  <c r="D13" i="33"/>
  <c r="C17" i="87"/>
  <c r="C50" i="87" s="1"/>
  <c r="C17" i="25"/>
  <c r="C50" i="25" s="1"/>
  <c r="C19" i="86"/>
  <c r="C17" i="85"/>
  <c r="C50" i="85" s="1"/>
  <c r="C19" i="85"/>
  <c r="C17" i="86"/>
  <c r="C50" i="86" s="1"/>
  <c r="C19" i="80"/>
  <c r="C17" i="81"/>
  <c r="C50" i="81" s="1"/>
  <c r="C19" i="84"/>
  <c r="C17" i="80"/>
  <c r="C50" i="80" s="1"/>
  <c r="C19" i="83"/>
  <c r="C17" i="84"/>
  <c r="C50" i="84" s="1"/>
  <c r="C19" i="81"/>
  <c r="C19" i="82"/>
  <c r="C17" i="83"/>
  <c r="C50" i="83" s="1"/>
  <c r="C17" i="82"/>
  <c r="C50" i="82" s="1"/>
  <c r="C17" i="79"/>
  <c r="C50" i="79" s="1"/>
  <c r="C19" i="72"/>
  <c r="C17" i="76"/>
  <c r="C50" i="76" s="1"/>
  <c r="C19" i="73"/>
  <c r="C17" i="71"/>
  <c r="C50" i="71" s="1"/>
  <c r="C19" i="77"/>
  <c r="C17" i="72"/>
  <c r="C50" i="72" s="1"/>
  <c r="C19" i="74"/>
  <c r="C17" i="73"/>
  <c r="C50" i="73" s="1"/>
  <c r="C19" i="78"/>
  <c r="C17" i="77"/>
  <c r="C50" i="77" s="1"/>
  <c r="C19" i="75"/>
  <c r="C19" i="79"/>
  <c r="C17" i="78"/>
  <c r="C50" i="78" s="1"/>
  <c r="C19" i="76"/>
  <c r="C17" i="75"/>
  <c r="C50" i="75" s="1"/>
  <c r="C19" i="71"/>
  <c r="C17" i="74"/>
  <c r="C50" i="74" s="1"/>
  <c r="C19" i="25"/>
  <c r="C19" i="67"/>
  <c r="C17" i="66"/>
  <c r="C50" i="66" s="1"/>
  <c r="C17" i="67"/>
  <c r="C50" i="67" s="1"/>
  <c r="C19" i="65"/>
  <c r="C19" i="66"/>
  <c r="C17" i="65"/>
  <c r="C50" i="65" s="1"/>
  <c r="D7" i="1"/>
  <c r="D8" i="1" l="1"/>
  <c r="K4" i="36" l="1"/>
  <c r="K4" i="34"/>
  <c r="K4" i="32"/>
  <c r="K4" i="30"/>
  <c r="K4" i="28"/>
  <c r="K4" i="26"/>
  <c r="K4" i="24"/>
  <c r="K4" i="22"/>
  <c r="K4" i="20"/>
  <c r="K4" i="37"/>
  <c r="K4" i="35"/>
  <c r="K4" i="33"/>
  <c r="K4" i="31"/>
  <c r="K4" i="29"/>
  <c r="K4" i="27"/>
  <c r="K4" i="25"/>
  <c r="K4" i="23"/>
  <c r="K4" i="21"/>
  <c r="D14" i="56"/>
  <c r="D14" i="20"/>
  <c r="D14" i="21"/>
  <c r="D14" i="22"/>
  <c r="D14" i="23"/>
  <c r="D14" i="24"/>
  <c r="D14" i="26"/>
  <c r="D14" i="27"/>
  <c r="D14" i="28"/>
  <c r="D14" i="29"/>
  <c r="D14" i="30"/>
  <c r="D14" i="31"/>
  <c r="D14" i="32"/>
  <c r="D14" i="34"/>
  <c r="D14" i="35"/>
  <c r="D14" i="36"/>
  <c r="D14" i="37"/>
  <c r="D14" i="55"/>
  <c r="D14" i="33"/>
  <c r="C19" i="56" l="1"/>
  <c r="C19" i="20"/>
  <c r="C19" i="21"/>
  <c r="C19" i="22"/>
  <c r="C19" i="23"/>
  <c r="C19" i="24"/>
  <c r="C19" i="27"/>
  <c r="C17" i="56"/>
  <c r="C50" i="56" s="1"/>
  <c r="C17" i="20"/>
  <c r="C50" i="20" s="1"/>
  <c r="C17" i="21"/>
  <c r="C50" i="21" s="1"/>
  <c r="C17" i="22"/>
  <c r="C50" i="22" s="1"/>
  <c r="C17" i="23"/>
  <c r="C50" i="23" s="1"/>
  <c r="C17" i="24"/>
  <c r="C50" i="24" s="1"/>
  <c r="C17" i="26"/>
  <c r="C50" i="26" s="1"/>
  <c r="C17" i="27"/>
  <c r="C50" i="27" s="1"/>
  <c r="C17" i="28"/>
  <c r="C50" i="28" s="1"/>
  <c r="C17" i="29"/>
  <c r="C50" i="29" s="1"/>
  <c r="C17" i="30"/>
  <c r="C50" i="30" s="1"/>
  <c r="C17" i="31"/>
  <c r="C50" i="31" s="1"/>
  <c r="C17" i="32"/>
  <c r="C50" i="32" s="1"/>
  <c r="C17" i="33"/>
  <c r="C50" i="33" s="1"/>
  <c r="C17" i="34"/>
  <c r="C50" i="34" s="1"/>
  <c r="C17" i="35"/>
  <c r="C50" i="35" s="1"/>
  <c r="C17" i="36"/>
  <c r="C50" i="36" s="1"/>
  <c r="C17" i="37"/>
  <c r="C50" i="37" s="1"/>
  <c r="C17" i="55"/>
  <c r="C50" i="55" s="1"/>
  <c r="C19" i="26"/>
  <c r="C19" i="28"/>
  <c r="C19" i="29"/>
  <c r="C19" i="30"/>
  <c r="C19" i="31"/>
  <c r="C19" i="32"/>
  <c r="C19" i="33"/>
  <c r="C19" i="34"/>
  <c r="C19" i="35"/>
  <c r="C19" i="36"/>
  <c r="C19" i="37"/>
  <c r="C19" i="55"/>
  <c r="C17" i="1"/>
  <c r="C19" i="1"/>
  <c r="C50" i="1" l="1"/>
</calcChain>
</file>

<file path=xl/sharedStrings.xml><?xml version="1.0" encoding="utf-8"?>
<sst xmlns="http://schemas.openxmlformats.org/spreadsheetml/2006/main" count="3607" uniqueCount="635">
  <si>
    <t>Criterio de Selección</t>
  </si>
  <si>
    <t>Clasificación de seguimiento</t>
  </si>
  <si>
    <t>Priorización</t>
  </si>
  <si>
    <t>Atendida</t>
  </si>
  <si>
    <t>Tema</t>
  </si>
  <si>
    <t>#P</t>
  </si>
  <si>
    <t>Programas</t>
  </si>
  <si>
    <t>Unidades Responsables</t>
  </si>
  <si>
    <t>Evaluación</t>
  </si>
  <si>
    <t>Año</t>
  </si>
  <si>
    <t>Con respecto al Objetivo</t>
  </si>
  <si>
    <t>Número</t>
  </si>
  <si>
    <t>Claridad</t>
  </si>
  <si>
    <t>Específico</t>
  </si>
  <si>
    <t>Alto (contribuye al logro del fin y propósito)</t>
  </si>
  <si>
    <t>SI</t>
  </si>
  <si>
    <t>Diseño</t>
  </si>
  <si>
    <t>Corrige: actividades o procesos</t>
  </si>
  <si>
    <t>100 Secretaría</t>
  </si>
  <si>
    <t>Relevancia</t>
  </si>
  <si>
    <t>Institucional</t>
  </si>
  <si>
    <t xml:space="preserve">Medio (contribuye al logro del fin o del propósito)
</t>
  </si>
  <si>
    <t>NO</t>
  </si>
  <si>
    <t>Operación</t>
  </si>
  <si>
    <t>B003 Producción y distribución de libros y materiales educativos</t>
  </si>
  <si>
    <t>311 Dirección General de Materiales Educativos, L6J Comisión Nacional de Libros de Texto Gratuitos</t>
  </si>
  <si>
    <t>Ficha de Monitoreo y Evaluación de Diseño</t>
  </si>
  <si>
    <t>Modifica: apoyos</t>
  </si>
  <si>
    <t>110 Dirección General de Comunicación Social</t>
  </si>
  <si>
    <t>Justificación</t>
  </si>
  <si>
    <t>Interinstitucional</t>
  </si>
  <si>
    <t xml:space="preserve">Bajo [Contribuye a otros aspectos del programa (componentes, actividades, procesos)]
</t>
  </si>
  <si>
    <t>Resultados</t>
  </si>
  <si>
    <t>E007 Servicios de Educación Media Superior</t>
  </si>
  <si>
    <t>600 Subsecretaría de Educación Media Superior, 616 Dirección General del Bachillerato, A3Q Universidad Nacional Autónoma de México, B00 Instituto Politécnico Nacional, L3P Centro de Enseñanza Técnica Industrial, L5N Colegio de Bachilleres, L5X Colegio Nacional de Educación Profesional Técnica, L6H Comisión de Operación y Fomento de Actividades Académicas del Instituto Politécnico Nacional, 610 Dirección General de Educación Tecnológica Agropecuaria y Ciencias del Mar, 611 Dirección General de Educación Tecnológica Industrial y de Servicios</t>
  </si>
  <si>
    <t>Adiciona: fusiona o reubica</t>
  </si>
  <si>
    <t>111 Unidad de Asuntos Jurídicos</t>
  </si>
  <si>
    <t>Factibilidad</t>
  </si>
  <si>
    <t>Intergubernamental</t>
  </si>
  <si>
    <t>Productos</t>
  </si>
  <si>
    <t>E010 Servicios de Educación Superior y Posgrado</t>
  </si>
  <si>
    <t>A00 Universidad Pedagógica Nacional, A2M Universidad Autónoma Metropolitana, A3Q Universidad Nacional Autónoma de México, B00 Instituto Politécnico Nacional, K00 Universidad Abierta y a Distancia de México, L3P Centro de Enseñanza Técnica Industrial, L4J Centro de Investigación y de Estudios Avanzados del Instituto Politécnico Nacional, L6H Comisión de Operación y Fomento de Actividades Académicas del Instituto Politécnico Nacional, L8K El Colegio de México, A.C., M00 Tecnológico Nacional de México, MGH Universidad Autónoma Agraria Antonio Narro, 514 Dirección General de Universidades Tecnológicas y Politécnicas</t>
  </si>
  <si>
    <t>Reorienta: sustancialmente (el propósito)</t>
  </si>
  <si>
    <t>112 Dirección General de Relaciones Internacionales</t>
  </si>
  <si>
    <t>E011 Desarrollo Cultural</t>
  </si>
  <si>
    <t>A2M Universidad Autónoma Metropolitana, A3Q Universidad Nacional Autónoma de México</t>
  </si>
  <si>
    <t xml:space="preserve">Suspende </t>
  </si>
  <si>
    <t>114 Coordinación General de Delegaciones Federales de la Secretaría de Educación Pública</t>
  </si>
  <si>
    <t>E013 Producción y transmisión de materiales educativos</t>
  </si>
  <si>
    <t>B01 XE-IPN Canal 11, N00 Coordinación General @prende.mx</t>
  </si>
  <si>
    <t>115 Coordinación General de Educación Intercultural y Bilingüe</t>
  </si>
  <si>
    <t>E016 Producción y distribución de libros y materiales culturales</t>
  </si>
  <si>
    <t>MAR Fondo de Cultura Económica</t>
  </si>
  <si>
    <t>153 Coordinación de Órganos Desconcentrados y del Sector Paraestatal</t>
  </si>
  <si>
    <t>E017 Atención al deporte</t>
  </si>
  <si>
    <t>G00 Comisión de Apelación y Arbitraje del Deporte, L6I Comisión Nacional de Cultura Física y Deporte</t>
  </si>
  <si>
    <t>200 Subsecretaría de Planeación, Evaluación y Coordinación</t>
  </si>
  <si>
    <t>E021 Investigación Científica y Desarrollo Tecnológico</t>
  </si>
  <si>
    <t>600 Subsecretaría de Educación Media Superior, A00 Universidad Pedagógica Nacional, A2M Universidad Autónoma Metropolitana, A3Q Universidad Nacional Autónoma de México, B00 Instituto Politécnico Nacional, L3P Centro de Enseñanza Técnica Industrial, L4J Centro de Investigación y de Estudios Avanzados del Instituto Politécnico Nacional, L6H Comisión de Operación y Fomento de Actividades Académicas del Instituto Politécnico Nacional, L8K El Colegio de México, A.C., M00 Tecnológico Nacional de México, MGH Universidad Autónoma Agraria Antonio Narro, 611 Dirección General de Educación Tecnológica Industrial y de Servicios</t>
  </si>
  <si>
    <t>211 Dirección General de Acreditación, Incorporación y Revalidación</t>
  </si>
  <si>
    <t>E028 Normalización y certificación en competencias laborales</t>
  </si>
  <si>
    <t>613 Dirección General de Centros de Formación para el Trabajo, L9T Fideicomiso de los Sistemas Normalizado de Competencia Laboral y de Certificación de Competencia Laboral</t>
  </si>
  <si>
    <t>216 Dirección General de Televisión Educativa</t>
  </si>
  <si>
    <t>E032 Políticas de igualdad de género en el sector educativo</t>
  </si>
  <si>
    <t>700 Unidad de Administración y Finanzas</t>
  </si>
  <si>
    <t>212 Dirección General de Análisis y Diagnóstico del Aprovechamiento Educativo</t>
  </si>
  <si>
    <t>E039 Registro Nacional de Profesionistas y sus Asociaciones</t>
  </si>
  <si>
    <t>113 Dirección General de Profesiones</t>
  </si>
  <si>
    <t>217 Dirección General de Relaciones Internacionales</t>
  </si>
  <si>
    <t>Indicadores</t>
  </si>
  <si>
    <t>E047 Programa de mantenimiento e infraestructura física educativa</t>
  </si>
  <si>
    <t>MDE Instituto Nacional de la Infraestructura Física Educativa, MGC Patronato de Obras e Instalaciones del Instituto Politécnico Nacional</t>
  </si>
  <si>
    <t>300 Subsecretaría de Educación Básica</t>
  </si>
  <si>
    <t>Cobertura</t>
  </si>
  <si>
    <t>E064 Educación para Adultos (INEA)</t>
  </si>
  <si>
    <t>MDA Instituto Nacional para la Educación de los Adultos</t>
  </si>
  <si>
    <t>Ficha de Monitoreo, Evaluación de Diseño y Evaluación de Indicadores</t>
  </si>
  <si>
    <t>310 Dirección General de Desarrollo de la Gestión e Innovación Educativa</t>
  </si>
  <si>
    <t>Planeación</t>
  </si>
  <si>
    <t>E066 Educación Inicial y Básica Comunitaria</t>
  </si>
  <si>
    <t>L6W Consejo Nacional de Fomento Educativo</t>
  </si>
  <si>
    <t>311 Dirección General de Materiales e Informática Educativa</t>
  </si>
  <si>
    <t>Ejecución</t>
  </si>
  <si>
    <t>E068 Educación Física de Excelencia</t>
  </si>
  <si>
    <t>617 Dirección General de Bachillerato Tecnológico de Educación y Promoción Deportiva</t>
  </si>
  <si>
    <t>312 Dirección General de Desarrollo Curricular</t>
  </si>
  <si>
    <t>S072 Programa de Becas de Educación Básica para el Bienestar Benito Juárez</t>
  </si>
  <si>
    <t>O00 Coordinación Nacional de Becas para el Bienestar Benito Juárez</t>
  </si>
  <si>
    <t>313 Dirección General de Educación Indígena</t>
  </si>
  <si>
    <t>Otros</t>
  </si>
  <si>
    <t>S243 Programa de Becas Elisa Acuña</t>
  </si>
  <si>
    <t>600 Subsecretaría de Educación Media Superior, A00 Universidad Pedagógica Nacional, A2M Universidad Autónoma Metropolitana, A3Q Universidad Nacional Autónoma de México, B00 Instituto Politécnico Nacional, L3P Centro de Enseñanza Técnica Industrial, L4J Centro de Investigación y de Estudios Avanzados del Instituto Politécnico Nacional, L6H Comisión de Operación y Fomento de Actividades Académicas del Instituto Politécnico Nacional, L8K El Colegio de México, A.C., MGH Universidad Autónoma Agraria Antonio Narro, 410 Dirección General de Política Educativa, Mejores Prácticas y Cooperación</t>
  </si>
  <si>
    <t>314 Dirección General de Formación Continua, Actualización y Desarrollo Profesional de Maestros de Educación Básica</t>
  </si>
  <si>
    <t>S247 Programa para el Desarrollo Profesional Docente</t>
  </si>
  <si>
    <t>600 Subsecretaría de Educación Media Superior, M00 Tecnológico Nacional de México, L00 Unidad del Sistema para la Carrera de las Maestras y los Maestros, 173 Dirección General de Formación Continua a Docentes y Directivos, 511 Dirección General de Educación Superior Universitaria e Intercultural, 514 Dirección General de Universidades Tecnológicas y Politécnicas</t>
  </si>
  <si>
    <t>500 Subsecretaría de Educación Superior</t>
  </si>
  <si>
    <t>S269 Programa de Cultura Física y Deporte</t>
  </si>
  <si>
    <t>L6I Comisión Nacional de Cultura Física y Deporte</t>
  </si>
  <si>
    <t>511 Dirección General de Educación Superior Universitaria</t>
  </si>
  <si>
    <t>S270 Programa Nacional de Inglés</t>
  </si>
  <si>
    <t>310 Dirección General de Gestión Escolar y Enfoque Territorial</t>
  </si>
  <si>
    <t>512 Dirección General de Profesiones</t>
  </si>
  <si>
    <t>S282 La Escuela es Nuestra</t>
  </si>
  <si>
    <t>180 Dirección General La Escuela es Nuestra</t>
  </si>
  <si>
    <t>513 Dirección General de Educación Superior Tecnológica</t>
  </si>
  <si>
    <t>S283 Jóvenes Escribiendo el Futuro</t>
  </si>
  <si>
    <t>514 Coordinación  General de Universidades Tecnológicas y Politécnicas</t>
  </si>
  <si>
    <t>S295 Fortalecimiento de los Servicios de Educación Especial (PFSEE)</t>
  </si>
  <si>
    <t>515 Dirección General de Educación Superior para Profesionales de la Educación</t>
  </si>
  <si>
    <t>S298 Atención de Planteles Públicos de Educación Media Superior con estudiantes con discapacidad (PAPPEMS)</t>
  </si>
  <si>
    <t>600 Subsecretaría de Educación Media Superior</t>
  </si>
  <si>
    <t>S300 Fortalecimiento a la Excelencia Educativa</t>
  </si>
  <si>
    <t>515 Dirección General de Educación Superior para el Magisterio</t>
  </si>
  <si>
    <t>S311 Beca Universal para Estudiantes de Educación Media Superior Benito Juárez</t>
  </si>
  <si>
    <t>610 Dirección General de Educación Tecnológica Agropecuaria</t>
  </si>
  <si>
    <t>S312 Expansión de la Educación Inicial</t>
  </si>
  <si>
    <t>611 Dirección General de Educación Tecnológica Industrial</t>
  </si>
  <si>
    <t>U006 Subsidios para organismos descentralizados estatales</t>
  </si>
  <si>
    <t>600 Subsecretaría de Educación Media Superior, M00 Tecnológico Nacional de México, 511 Dirección General de Educación Superior Universitaria e Intercultural, 514 Dirección General de Universidades Tecnológicas y Politécnicas</t>
  </si>
  <si>
    <t>613 Dirección General de Centros de Formación para el Trabajo</t>
  </si>
  <si>
    <t>U079 Expansión de la Educación Media Superior y Superior</t>
  </si>
  <si>
    <t>615 Dirección General de Educación en Ciencia y Tecnología del Mar</t>
  </si>
  <si>
    <t>U080 Apoyos a centros y organizaciones de educación</t>
  </si>
  <si>
    <t>500 Subsecretaría de Educación Superior, 600 Subsecretaría de Educación Media Superior, 700 Unidad de Administración y Finanzas, 511 Dirección General de Educación Superior Universitaria e Intercultural</t>
  </si>
  <si>
    <t>616 Dirección General del Bachillerato</t>
  </si>
  <si>
    <t>U083 Universidades para el Bienestar Benito Juárez García</t>
  </si>
  <si>
    <t>MEY Organismo Coordinador de las Universidades para el Bienestar Benito Juárez García</t>
  </si>
  <si>
    <t>700 Oficialía Mayor</t>
  </si>
  <si>
    <t xml:space="preserve">Ficha de Monitoreo y Evaluación </t>
  </si>
  <si>
    <t>A00 Universidad Pedagógica Nacional</t>
  </si>
  <si>
    <t>A2M Universidad Autónoma Metropolitana</t>
  </si>
  <si>
    <t>A3Q Universidad Nacional Autónoma de México</t>
  </si>
  <si>
    <t>Ficha de Monitoreo y Evaluación</t>
  </si>
  <si>
    <t>B00 Instituto Politécnico Nacional</t>
  </si>
  <si>
    <t>B01 XE-IPN Canal 11</t>
  </si>
  <si>
    <t>G00 Comisión de Apelación y Arbitraje del Deporte</t>
  </si>
  <si>
    <t>K00 Universidad Abierta y a Distancia de México</t>
  </si>
  <si>
    <t>L00 Coordinación Nacional del Servicio Profesional Docente</t>
  </si>
  <si>
    <t>L3P Centro de Enseñanza Técnica Industrial</t>
  </si>
  <si>
    <t>L4J Centro de Investigación y de Estudios Avanzados del Instituto Politécnico Nacional</t>
  </si>
  <si>
    <t>L5X Colegio Nacional de Educación Profesional Técnica</t>
  </si>
  <si>
    <t>L5N Colegio de Bachilleres</t>
  </si>
  <si>
    <t>L6H Comisión de Operación y Fomento de Actividades Académicas del Instituto Politécnico Nacional</t>
  </si>
  <si>
    <t>L6J Comisión Nacional de Libros de Texto Gratuitos</t>
  </si>
  <si>
    <t>L8K El Colegio de México, A.C.</t>
  </si>
  <si>
    <t>218 Dirección General del Sistema de Información y Gestión Educativa</t>
  </si>
  <si>
    <t>M00 Tecnológico Nacional de México</t>
  </si>
  <si>
    <t>MDE nstituto Nacional de la InfraestructuraFísica Educativa</t>
  </si>
  <si>
    <t>MGC Patronato de Obras e Instalaciones del Instituto Politécnico Nacional</t>
  </si>
  <si>
    <t>MGH Universidad Autónoma Agraria Antonio Narro</t>
  </si>
  <si>
    <t>MEY Organismo Coordinador de las Universidades para el Bienestar Benito Juárez</t>
  </si>
  <si>
    <t>3300 Servicios profesionales, científicos, técnicos y otros servicios</t>
  </si>
  <si>
    <t>09 Ciudad de México</t>
  </si>
  <si>
    <t>3800 Servicios oficiales</t>
  </si>
  <si>
    <t>C PP</t>
  </si>
  <si>
    <t>D PP</t>
  </si>
  <si>
    <t>PAE</t>
  </si>
  <si>
    <t>T FODA</t>
  </si>
  <si>
    <t>#</t>
  </si>
  <si>
    <t>Descripción (debilidad)</t>
  </si>
  <si>
    <t>Pregunta</t>
  </si>
  <si>
    <t>Recomendación</t>
  </si>
  <si>
    <t>E007</t>
  </si>
  <si>
    <t>Servicios de Educación Media Superior</t>
  </si>
  <si>
    <t>FMyE</t>
  </si>
  <si>
    <t>Información</t>
  </si>
  <si>
    <t>E010</t>
  </si>
  <si>
    <t>Servicios de Educación Superior y Posgrado</t>
  </si>
  <si>
    <t>1.D. Si bien la mayoría de las unidades responsables que operan el Programa reportan la información necesaria en los formatos establecidos por CONEVAL, no se cuenta con la totalidad de los formatos de poblaciones debidamente requisitados, lo que ocasiona que no se pueda mostrar la información precisa de la cobertura del Programa</t>
  </si>
  <si>
    <t>Diagnóstico</t>
  </si>
  <si>
    <t>E021</t>
  </si>
  <si>
    <t>Investigación Científica y Desarrollo Tecnológico</t>
  </si>
  <si>
    <t>E028</t>
  </si>
  <si>
    <t>Normalización y certificación en competencias laborales</t>
  </si>
  <si>
    <t>E032</t>
  </si>
  <si>
    <t>Políticas de igualdad de género en el sector educativo</t>
  </si>
  <si>
    <t>E039</t>
  </si>
  <si>
    <t>Registro Nacional de Profesionistas y sus Asociaciones</t>
  </si>
  <si>
    <t>E047</t>
  </si>
  <si>
    <t>Programa de infraestructura física educativa</t>
  </si>
  <si>
    <t>E064</t>
  </si>
  <si>
    <t>Educación para Adultos (INEA)</t>
  </si>
  <si>
    <t>E066</t>
  </si>
  <si>
    <t>Educación Inicial y Básica Comunitaria</t>
  </si>
  <si>
    <t>S072</t>
  </si>
  <si>
    <t>Programa de Becas de Educación Básica para el Bienestar Benito Juárez</t>
  </si>
  <si>
    <t>Difusión</t>
  </si>
  <si>
    <t>S243</t>
  </si>
  <si>
    <t>Programa de Becas Elisa Acuña</t>
  </si>
  <si>
    <t>S247</t>
  </si>
  <si>
    <t>Programa para el Desarrollo Profesional Docente</t>
  </si>
  <si>
    <t>S269</t>
  </si>
  <si>
    <t>Programa de Cultura Física y Deporte</t>
  </si>
  <si>
    <t>S270</t>
  </si>
  <si>
    <t>Programa Nacional de Inglés</t>
  </si>
  <si>
    <t>S283</t>
  </si>
  <si>
    <t>Jóvenes Escribiendo el Futuro</t>
  </si>
  <si>
    <t>S311</t>
  </si>
  <si>
    <t>Beca Universal para Estudiantes de Educación Media Superior Benito Juárez</t>
  </si>
  <si>
    <t>U006</t>
  </si>
  <si>
    <t>Subsidios para Organismos Descentralizados Estatales</t>
  </si>
  <si>
    <t>U031</t>
  </si>
  <si>
    <t>Fortalecimiento a la educación temprana y el desarrollo infantil</t>
  </si>
  <si>
    <t>1. La unidad responsable no reportó la información solicitada para la elaboración de la presente ficha.</t>
  </si>
  <si>
    <t>1. Reportar en tiempo y forma la información solicitada para la elaboración de la Ficha de Evaluación y Monitoreo.</t>
  </si>
  <si>
    <t>U083</t>
  </si>
  <si>
    <t>Universidades para el Bienestar Benito Juárez García</t>
  </si>
  <si>
    <t>La Escuela es Nuestra</t>
  </si>
  <si>
    <t>Formato de Selección, Clasificación y Priorización</t>
  </si>
  <si>
    <t>Información del Programa</t>
  </si>
  <si>
    <t>ASM</t>
  </si>
  <si>
    <t>de</t>
  </si>
  <si>
    <t>Programa:</t>
  </si>
  <si>
    <t>Unidad Responsable</t>
  </si>
  <si>
    <t>Evaluación:</t>
  </si>
  <si>
    <t>Año de Evaluación</t>
  </si>
  <si>
    <t>Aspecto Susceptible de Mejora</t>
  </si>
  <si>
    <t>FODA</t>
  </si>
  <si>
    <t>Página de Referencia</t>
  </si>
  <si>
    <t>Susceptible de Atención</t>
  </si>
  <si>
    <t>Justificación en caso de no ser atendido</t>
  </si>
  <si>
    <t xml:space="preserve">Clasificación de actores involucrados en el seguimiento </t>
  </si>
  <si>
    <t>(marcar solo una opción)</t>
  </si>
  <si>
    <t>Unidad Reponsable</t>
  </si>
  <si>
    <t>Unidad Evaluación</t>
  </si>
  <si>
    <t>Otras áreas de la Dependencia</t>
  </si>
  <si>
    <t>Especifique:</t>
  </si>
  <si>
    <t>Otras Dependencias</t>
  </si>
  <si>
    <t>Gobierno Estatal/Municipal</t>
  </si>
  <si>
    <t>Justificación actores involucrados en seguimiento</t>
  </si>
  <si>
    <t>Fundamento legal participación de actores involucrados en seguimiento</t>
  </si>
  <si>
    <t>Con respecto al objetivo del programa el ASM:</t>
  </si>
  <si>
    <t>Priorización:</t>
  </si>
  <si>
    <t>Documento de trabajo</t>
  </si>
  <si>
    <t>Atendido en 2020 o 1er trim 2021</t>
  </si>
  <si>
    <t>Actividad</t>
  </si>
  <si>
    <t>Área Responsable</t>
  </si>
  <si>
    <t>Fecha término</t>
  </si>
  <si>
    <t>Resultados esperados</t>
  </si>
  <si>
    <t>Producto</t>
  </si>
  <si>
    <t>Documento institucional</t>
  </si>
  <si>
    <t>Área Coordinadora</t>
  </si>
  <si>
    <t>Acciones a emprender</t>
  </si>
  <si>
    <t>Las UR no cuentan con las atribuciones para limitar las poblaciones objetivo del Programa Nacional de Becas.</t>
  </si>
  <si>
    <t>Subsecretaría de Educación Superior</t>
  </si>
  <si>
    <t>Subsecretaría de Educación Media Superior</t>
  </si>
  <si>
    <t>Atendido en 2018 o 1er trim 2019</t>
  </si>
  <si>
    <t>Atendido en 2017 o 1er trim 2018</t>
  </si>
  <si>
    <t>Atendido en 2015 o 1er trim 2016</t>
  </si>
  <si>
    <t>U282 La Escuela es Nuestra</t>
  </si>
  <si>
    <t>Las Unidades Responsables que comprometen acciones operaron el Programa Nacional de Becas (S243) en 2016-2017 y cuentan con recurso en 2018.</t>
  </si>
  <si>
    <t>Proyecto de Egresos de la Federación 2017 y 2018.</t>
  </si>
  <si>
    <t>El ASM corresponde a un aspecto institucional.</t>
  </si>
  <si>
    <t>Ley Federal de</t>
  </si>
  <si>
    <t>E047 Programa de infraestructura física educativa</t>
  </si>
  <si>
    <t>Presupuesto de Egresos de la Federación</t>
  </si>
  <si>
    <t>El ASM corresponde a un aspecto interinstitucional con la Secretaría de la Función Pública.</t>
  </si>
  <si>
    <t>E067 Sistema de Información y Gestión Educativa</t>
  </si>
  <si>
    <t>Mecanismo para el Seguimiento a los Aspectos Susceptibles de Mejora 2023-2024</t>
  </si>
  <si>
    <t>Altos porcentajes de abandono escolar.</t>
  </si>
  <si>
    <t>Se sugiere realizar un plan de trabajo para intercambiar estrategias exitosas entre las diversas Unidades Responsables, enfocadas en la reducción de los índices de abandono escolar y en el fortalecimiento de la permanencia y el egreso de los estudiantes. Esta colaboración permitirá mantener los altos estándares de cumplimiento de metas alcanzados hasta ahora.</t>
  </si>
  <si>
    <t>El Programa no cuenta con un Diagnóstico actualizado</t>
  </si>
  <si>
    <t>1.Se sugiere actualizar el documento de Diagnóstico del programa</t>
  </si>
  <si>
    <t>1.D. Rotación de figuras solidarias</t>
  </si>
  <si>
    <t xml:space="preserve">1.D. El Programa no cuenta con un documento de Diagnóstico actualizado. </t>
  </si>
  <si>
    <t>2.Enviar en tiempo y forma la información requerida para la elaboración de la Ficha de Monitoreo y Evaluación.</t>
  </si>
  <si>
    <t>1.Se sugiere realizar una actualización del Manual de Procedimientos del INIFED, con el objetivo de reforzar la coordinación entre las áreas internas.</t>
  </si>
  <si>
    <t>2.D. El POI_x0002_IPN se enfrentó a diversas situaciones que limitaron y en algunos casos particulares impidieron una gestión óptima, tanto administrativa como sustantiva.</t>
  </si>
  <si>
    <t>2.Se sugiere consolidar un plan de trabajo en el que se planteen alternativas para atender las diversas situaciones que limitan o impiden la adecuada gestión del POI-IPN.</t>
  </si>
  <si>
    <t xml:space="preserve"> 3.Se sugiere actualizar el documento de Diagnóstico del Pp, dado que se cuenta con una versión de septiembre del 2019.</t>
  </si>
  <si>
    <t>Fortalecer el Diagnóstico con evidencia nacional e internacional de superar el rezago educativo. Al menos resaltar el incremento en el ingreso laboral promedio que tienen las personas al contar con un nivel educativo adicional; la información se obtiene de encuestas nacionales como la ENIGH.</t>
  </si>
  <si>
    <t>El programa tiene ASM pendientes</t>
  </si>
  <si>
    <t>Atención al proceso de inscripción o reinscripción y criterios de elegibilidad se especifican en el Manual de Procedimientos de Control Escolar.</t>
  </si>
  <si>
    <t>Los mecanismos para el seguimiento relacionados la generación de insumos para el otorgamiento de servicio, por lo que se desprenden varios subprocesos referentes a las figuras educativas (captación, formación, apoyo, supervisión, evaluación y materiales).</t>
  </si>
  <si>
    <t>Solo uno de los dos componentes describe el producto o servicio que entrega el Pp siendo  el  Componente  1  “Servicios  de educación inicial y básica comunitaria.</t>
  </si>
  <si>
    <t>Si se analiza el Componente 2 “Apoyo pedagógico a niñas, niños, jóvenes, adolescentes, se concluye que no describe un servicio que se le otorgue a la población objetivo, sino que es un elemento que integra el servicio de educación que se otorga en el componente 1.</t>
  </si>
  <si>
    <t xml:space="preserve">Si bien se menciona en el PICONAFE la meta que se quiere alcanzar, no está relacionada con el Fin y Propósito. Los indicadores que se manejan son sobre la tasa de crecimiento anual de la PO
</t>
  </si>
  <si>
    <t>Los manuales de procedimientos no se encuentran actualizados</t>
  </si>
  <si>
    <t>Inconsistencia de términos con respecto a sus Figuras Educativas</t>
  </si>
  <si>
    <t>Las Figuras Educativas no son beneficiarias del Pp E066, sino “destinatarios directos” que se les brinda un servicio y apoyo como parte de habilitación para el otorgamiento del servicio educativo a la población objetivo</t>
  </si>
  <si>
    <t>Se intuye que existe un procedimiento que determina la estructura de sobre cómo se imparte la clase en el aula, sin embargo, el equipo evaluador no tuvo acceso a dicha información.</t>
  </si>
  <si>
    <t>Homologar formatos en ambos documentos</t>
  </si>
  <si>
    <t>Incorporar los criterios de elegibilidad correspondientes a la prestación del servicio educativo con la población beneficiaria en las ROP, es decir, incorporar los requisitos o características que la niña, niño o adolescente debe de cumplir para poder realizar su inscripción o reinscripción. O bien, hacer referencia a los numerales correspondientes en el Manual de Control Escolar</t>
  </si>
  <si>
    <t>2)Redefinir la Población Potencial como: Niñas, niños y adolescentes de 0 a 16 años que, por su condición de movilidad o residencia temporal, o por habitar en localidades rurales que no cuentan con servicios educativos del tipo básico.</t>
  </si>
  <si>
    <t>3)Redefinir PO como: Niñas, niños y adolescentes de 0 a 16 años que, por su condición de movilidad o residencia temporal, o por habitar en localidades rurales que no cuentan con servicios educativos del tipo básico, prioritariamente residentes de localidades de</t>
  </si>
  <si>
    <t>4)y los subgrupos etarios de la PO: 1) Educación inicial: niñas, niños de 0 a 3 años once meses de edad; 2) Educación preescolar: niñas y niños de 4 a 5 años once meses de edad; 3) Educación primaria: NNA de 6 a 12 años; y 4) Educación secundaria: adolescentes de 12 a 16 años que han concluido la educación primaria.</t>
  </si>
  <si>
    <t>5)Considerar como “Destinatarios directos” a las personas gestantes, padres, madres, tutores de niñas y niños de 0 a 3 años y las Figuras Educativa.</t>
  </si>
  <si>
    <t>Que el Componente 1 sea fraccionado en los diversos servicios y modalidades que se otorgan: Componentes 1. “Servicio de educación inicial”, Componente 2. “Servicio de Preescolar Comunitario”, Componente 3.
“Servicio de Primaria Comunitario”, Componente 4. “Servicio de Secundaria Comunitario”</t>
  </si>
  <si>
    <t>Componente 5. “Servicio de Educación Básica Comunitaria modalidad migrante”. Asimismo, el cambio a nivel Componente, no representa cambios a nivel Actividad, sin embargo, el equipo evaluador recomienda transversalizar las actividades y agregas aquellas referentes a la captación de las Figuras Educativas, y el diseño y producción de los materiales educativos.</t>
  </si>
  <si>
    <t>Considerar la existencia de menos indicadores ya que su aportación marginal no existe.</t>
  </si>
  <si>
    <t>Considerar la homologación de los indicadores en la MIR con los del PICONAFE</t>
  </si>
  <si>
    <t>Especificar con claridad a las Figuras Educativas como destinatarios directos en las ROP del Pp E066.</t>
  </si>
  <si>
    <t>Implementar una estrategia que permita la digitalización y posterior resguardo en el propio SIIINAFE, de los formatos como: Notificación al padre de familia o tutor, documentos personales del alumno, antecedente escolar.
Se recomienda: 1) la actualización y homologación de los manuales de usuario correspondientes a cada módulo que integra al SIIINAFE,</t>
  </si>
  <si>
    <t>2) considerar la interoperabilidad entre los módulos,</t>
  </si>
  <si>
    <t>3) integrar un diccionario de datos de los 3 módulos y señalando las variables que permiten concatenar la información de los módulos.</t>
  </si>
  <si>
    <t>(O). Los programas de apoyo a la educación son los que en mayor número se identifican entre las estrategias de desarrollo social en los órdenes federal y estatal. Conocer la oferta nacional de programas de apoyo a la educación básica podría promover la generación de estrategias coordinadas con mayor impacto en la población objetivo.</t>
  </si>
  <si>
    <t>(F). Los resultados de las evaluaciones externas  son  utilizados para  la  mejora continua. Las evaluaciones de diseño con trabajo de campo en 2019-2020 y de procesos en 2022, derivaron en Aspectos Susceptibles de Mejora que se ven reflejados en el documento normativo del programa y en la incorporación de las recomendaciones en la operación.</t>
  </si>
  <si>
    <t>(F). El programa cuenta con herramientas para recolectar información e identificar la situación socioeconómica de la población beneficiaria.</t>
  </si>
  <si>
    <t>(F) A partir de la tercera entrega de becas en 2023, la totalidad de beneficiarios recibirán el apoyo mediante la transferencia a una cuenta bancaria.</t>
  </si>
  <si>
    <t>(F). Pp S072 tiene varios canales para captar el grado de satisfacción de las familias beneficiarias: el presencial, virtual, telefónico y las redes sociales. Esos canales captan información sobre quejas, felicitaciones y denuncias. Derivado del análisis de la información recabada, se implementan acciones de mejora para el programa.</t>
  </si>
  <si>
    <t>(D) Se identificó que el grado de abandono escolar se incrementa conforme se avanza en el nivel educativo, y en la transición de primaria a secundaria. Es factible identificar el grado de abandono escolar en cada uno de los niveles de educación básica, con el propósito de hacer una valoración que permita conocer si el otorgamiento de apoyos diferenciados entre grados escolares arrojaría mejores resultados en la reducción de la deserción.</t>
  </si>
  <si>
    <t>(D) Beneficiarios son todas las NNA de una familia que cumpla con los requisitos. La cuantificación de los NNA atendidos son todas las NNA inscritos en alguna IEB. Con esta metodología de cuantificación se reduce el apoyo económico per cápita, si se considera el número de hijas e hijos en cada familia. Si este es el caso, el apoyo económico per cápita sería menor, proporcionalmente, entre mayor  sea  el número de NNA inscritos en el programa.</t>
  </si>
  <si>
    <t>Realizar un estudio para conocer el universo de políticas, programas y estrategias de apoyo a la educación básica en los tres órdenes de gobierno, incluyendo el análisis de la existencia y complementariedad potencial de las intervenciones a fin de diseñar e implementar estrategias de coordinación y potenciar los efectos de dichas intervenciones.</t>
  </si>
  <si>
    <t>Con el propósito de hacer un uso más eficiente de los recursos, se recomienda analizar y definir la conveniencia de asignar los recursos disponibles en los segmentos de educandos que presenten los mayores índices de abandono escolar, es decir, diferenciar los montos con base en un análisis de costos educativos por deciles, por otros grados de vulnerabilidad (población indígena, etcétera).</t>
  </si>
  <si>
    <t>Realizar estudios y evaluaciones externas para conocer el efecto de la implementación del Pp S072, por una parte, y explorar mecanismos de atención que fortalezcan los resultados del programa especialmente, en el ámbito educativo en cuanto a la permanencia escolar de las niñas y niños de las familias a razón de recibir una beca por familia).</t>
  </si>
  <si>
    <t>Aprovechar la información recabada de la población no beneficiaria que puede ser útil en al comparar la información de otros estudios y la cuantificación de la población no susceptible de ser incorporada al programa.</t>
  </si>
  <si>
    <t>Realizar un estudio de costos en los que incurren las personas beneficiarias por el cambio de modalidad en el mecanismo de entrega de beca, con el propósito de identificar estrategias para aminorar la carga que pueda representar a las familias.</t>
  </si>
  <si>
    <t>Conocer la satisfacción de beneficiarios sobre: 1) El proceso incorporación; 2) obtención del medio de pago; 3) uso de la beca; 4) percepción de discriminación en los procesos de solicitud y otorgamiento de becas.
Desagregar la información para el análisis por sexo, edad, etnia, población indígena, habitantes por localidad, para determinar mejoras específicas en la atención de la población en situación de vulnerabilidad.</t>
  </si>
  <si>
    <t>Cuantificar el nivel de deserción por grado y año de estudio, relacionando el efecto con la entrega de la beca de educación básica. Como resultados de esta cuantificación, analizar la conveniencia de entregar apoyos diferenciados a partir de grados más avanzados de estudio con el objetivo de reducir la deserción.</t>
  </si>
  <si>
    <t>Para efectos del seguimiento al aprovechamiento y permanencia en la educación, hacer un análisis que permita identificar si existen diferencias en los efectos del programa, al considerar diferentes números de NNA por familia inscritos.</t>
  </si>
  <si>
    <t>F. Existencia de mecanismos de actualización y depuración del padrón de beneficiarios en el caso de las UR con becas de continuidad.</t>
  </si>
  <si>
    <t>F. Existencia de un mecanismo para actualizar anualmente la caracterización y cuantificación de las Poblaciones Potencial y Objetivo en el Diagnóstico.</t>
  </si>
  <si>
    <t>F. Existencia de una definición de los diferentes Actores del SEN que potencialmente pueden ser atendidos en el Diagnóstico.</t>
  </si>
  <si>
    <t>F. Existencia de un procedimiento para actualizar la MIR, así como el seguimiento de los indicadores se realiza a través del Portal Aplicativo de la SHCP.</t>
  </si>
  <si>
    <t>F. Existencia de una nota técnica para la definición y cálculo de la población potencial, objetivo y atendida la cual debe actualizarse anualmente.</t>
  </si>
  <si>
    <t>F. Existencia de datos sobre las características socioeconómicas de la población atendida para la mayoría de las UR.</t>
  </si>
  <si>
    <t>F. Existencia de procedimientos de la mayoría de las UR para recibir, registrar y dar trámite a las solicitudes de apoyo cumplen con las características valoradas.</t>
  </si>
  <si>
    <t>F. Existencia de mecanismos de transparencia y rendición de cuentas.</t>
  </si>
  <si>
    <t>F: Existencia de instrumentos para medir la satisfacción de sus beneficiarios para algunas UR.</t>
  </si>
  <si>
    <t>F. Adecuado cumplimiento de los indicadores de desempeño de Fin y de Propósito del Programa de acuerdo con sus metas.</t>
  </si>
  <si>
    <t>D. Ausencia de coherencia en el problema al incorporar a docentes y personal directivo como personas que deben recibir educación académica integral. (COFFA,COLMEX, UAAAN, UAM, UNAM UPN)</t>
  </si>
  <si>
    <t xml:space="preserve">
D. Inexistencia de una justificación sobre la reducción del abandono escolar como un resultado esperado en todos los actores considerados en la población objetivo. (CINVESTAV, COLMEX, UAM, UNAM, UPN).</t>
  </si>
  <si>
    <t xml:space="preserve">D. Ausencia de un formato general para recolectar información de los aspirantes cuando estos solicitan apoyo mediante los sistemas de cada UR. (CINVESTAV, SEMS, UAM, UAAAN, UNAM, UPN). </t>
  </si>
  <si>
    <t>D. Ausencia de una relación clara entre los Componentes de la MIR con los objetivos específicos de las ROP. (CINVESTAV, COLMEX, DGPEMPC, SEMS, UAM, UAAAN, UNAM, UPN).</t>
  </si>
  <si>
    <t>D. Existencia de áreas de oportunidad en los indicadores de la MIR del Programa. (COFFA, COLMEX, DGPEMPC, SEMS, UAM, UAAAN, UNAM, UPN).</t>
  </si>
  <si>
    <t xml:space="preserve">
D. Ausencia de datos desagregados por sexo, grupos de edad, población indígena y entidad federativa en el Diagnóstico del
Programa. (CINVESTAV, COFFA, UAM, UAAAN, UNAM, UPN).</t>
  </si>
  <si>
    <t>D. Ausencia de una planeación estratégica del Programa que agregue la información que todas las UR. (UAM, UAAAN, UNAM, UPN).</t>
  </si>
  <si>
    <t>D. Existencia de diversos tipos de becas con propósitos, políticas y gestión institucional diferente por cada una de las UR, lo que dificulta el seguimiento y evaluación del Programa. (UAM, UAAAN, UNAM, UPN).</t>
  </si>
  <si>
    <t>D. Ausencia de información de las características socioeconómicas de las personas que no son beneficiarias de diversas UR del Programa. (COFFA, UAAAN, UNAM, UPN).</t>
  </si>
  <si>
    <t>D. Inexistencia de un análisis con enfoque de género que pueda mostrar si existen o no obstáculos diferenciados entre hombres y mujeres para el acceso a las becas. (SEMS, UAM, UAAAN, UNAM, UPN).</t>
  </si>
  <si>
    <t>D. Ausencia de mecanismos documentados para dar seguimiento a la ejecución de todas las acciones del Programa. (CINVESTAV, COLMEX, UAN, UAAAN, UNAM)</t>
  </si>
  <si>
    <t>D. Ausencia de una cuantificación del gasto
unitario por persona atendida. (COLMEX, DGPEMPC, UAAAN, UNAM, IPN).</t>
  </si>
  <si>
    <t>D. Ausencia de parámetros de semaforización sobre el avance de metas de la MIR del Programa que permitan valorar si su cumplimiento fue adecuado. (COLMEX, UAAAN, UAN).</t>
  </si>
  <si>
    <t>D. Ausencia de documentos metodológicos de las encuestas de satisfacción de beneficiarios en algunas UR. (CINVESTAV, COLMEX, IPN, UAAAN, UPN).</t>
  </si>
  <si>
    <t>D. Inexistencia de evidencia nacionales o internacionales que muestren el impacto de programas similares (UAM, UAAAN, UNAM, UPN).</t>
  </si>
  <si>
    <t>Documentar los procedimientos para mantener actualizado el padrón de beneficiarios del Programa, lo que aplica a las UR que tienen becas que no son de continuidad.</t>
  </si>
  <si>
    <t>Establecer una frecuencia de actualización para el análisis del problema en función de cómo se espera afectar su evolución a partir de la intervención, o de los problemas coyunturales que lo pueden afectar. Por ejemplo, institucionalizar la revisión cada seis años.</t>
  </si>
  <si>
    <t>Integrar la información con la que ya cuentan las UR que caracterice a su población, a fin de determinar las condiciones particulares que la distinguen a los Actores del SEN en términos de su estructura social, política y económica, para contribuir a su estrategia de cobertura y mejorando la focalización, ya que los recursos son escasos.</t>
  </si>
  <si>
    <t>Solicitar claves de consulta del PASH para cada UR para que puedan supervisar la calidad del reporte de la información de los indicadores de la MIR.</t>
  </si>
  <si>
    <t>Establecer las bases para que las UR recaben y brinden información para diseñar una estrategia de cobertura, para lo que se requiere el apoyo de la CNBBBJ. Proporcionar inicialmente datos del perfil socioeconómico de los potenciales beneficiarios, de la demanda y su crecimiento, de la matrícula de las instituciones, del valor real del monto de la beca en concordancia con sus objetivos específicos, y otras proyecciones del comportamiento de los beneficiarios.</t>
  </si>
  <si>
    <t>Recabar información para caracterizar a la población que permita retroalimentar la estrategia de cobertura en particular para la UPN y UAAAN.</t>
  </si>
  <si>
    <t>Documentar y fortalecer los procedimientos para recibir, registrar y dar trámite a las solicitudes de apoyo a través de una guía de procesos en el caso de la SEMS.</t>
  </si>
  <si>
    <t>Continuar fortaleciendo la transparencia y rendición de cuentas de cada una de las UR, así como del Programa.</t>
  </si>
  <si>
    <t>Implementar encuestas de satisfacción para conocer la percepción de beneficiarios en el caso de CINVESTAV, DGPEMPC, UPN, UAAAN y COLMEX.</t>
  </si>
  <si>
    <t>Documentar el mecanismo de establecimiento de metas del programa, mantener el nivel de cumplimiento y definir parámetros de semaforización para los indicadores de la MIR en el PASH</t>
  </si>
  <si>
    <t>Revisar la amplitud de la definición poblacional, ya que la formación académica integral de educandos implica esfuerzos distintos al de profesionalizar a personas ya educadas como docentes y personal directivo.</t>
  </si>
  <si>
    <t>Profundizar en el Diagnóstico acerca de la posible vinculación entre otorgar becas y la reducción del abandono escolar para todos los Actores del SEN, así como con la atención del problema que plantea el Programa.</t>
  </si>
  <si>
    <t>Estandarizar un formato para recolectar información socioeconómica básica para todas las UR del Programa a través de sus solicitudes de apoyo.</t>
  </si>
  <si>
    <t>Armonizar de manera clara los Objetivos Estratégicos de las ROP y el Resumen Narrativo de la MIR en función de los Lineamentos para la valoración de la congruencia de la MIR y las ROP de los programas presupuestarios de la SHCP y el CONEVAL y, la Guía de Vinculación de la MIR con las ROP del CONEVAL.</t>
  </si>
  <si>
    <t>Complementar las Fichas Técnicas de los indicadores de la MIR con la información indispensable para que sean Claros, Relevantes, Económicos, Monitoreables y Adecuados, así como, documentar la metodología con la que se establecen sus metas.</t>
  </si>
  <si>
    <t>Diseño una estrategia de cobertura y focalización utilizando la información de los solicitantes, desagregada por sexo, grupos federativa.</t>
  </si>
  <si>
    <t>Integrar un documento de planeación estratégica que muestre los resultados que se quieren alcanzar en el mediano y largo plazo, considerar la planeación institucional de cada UR cuando esta esté disponible y buscar la ayuda de la CNBBBJ para coordinar el proceso.</t>
  </si>
  <si>
    <t>Evaluar, por UR, las estrategias de focalización de apoyos, la pertinencia de los montos de las becas y la factibilidad de incorporar, considerando las características de la población objetivo, la perspectiva de género para el acceso a las becas. Cada UR debe priorizar alguna de estas temáticas de evaluación.</t>
  </si>
  <si>
    <t>Complementar el análisis de beneficios que otorga el Programa a sus beneficiarios e integrar información de las personas que no son beneficiarias del Programa, para eventualmente comparar ambos grupos, lo que aplica en especial al IPN, COLMEX, COFAA-IPN, CETI, SEMS, CINVESTAV, DGPEMPC, UPN y UAAAN.</t>
  </si>
  <si>
    <t>Analizar si los procedimientos de selección de beneficiarios consideran los obstáculos diferenciados entre hombres y mujeres en el cumplimiento de los requisitos a cubrir para ser  seleccionados e  incorporarlo  en  el Diagnóstico.</t>
  </si>
  <si>
    <t>Documentar los mecanismos para dar seguimiento a la ejecución de acciones, por ejemplo implementar y mostrar los resultados de la Contraloría Social, lo que aplica para las UR que no la han implementado (sólo el CETI y el CINVESTAV tienen informes de Contraloría Social).</t>
  </si>
  <si>
    <t>Establecer parámetros para valorar el cumplimiento de metas del Programa que permitan conocer el resultado del esfuerzo que cada indicador representa, a fin de que la magnitud no se sujete a interpretación e incluirlos en el PASH.</t>
  </si>
  <si>
    <t>Publicar los resultados de las encuestas de satisfacción de beneficiarios y el diseño metodológico y del levantamiento de estas en el caso de CINVESTAV, DGPEMPC, IPN, UPN, UAAAN y COLMEX.</t>
  </si>
  <si>
    <t>Valorar las alternativas y experiencias similares para la atención del problema al que se enfoca el Programa, para confirmar que se hace el mejor uso posible de los recursos federales para el otorgamiento de becas.</t>
  </si>
  <si>
    <t>Elaborar el Análisis de Factibilidad del Programa que conduzca en el futuro a una Evaluación de Impacto.</t>
  </si>
  <si>
    <t>3.Se sugiere actualizar el documento del Diagnóstico del Pp, dado que la última versión es de agosto de 2014.</t>
  </si>
  <si>
    <t>Existe una alta consistencia entre el resumen narrativo de la MIR y las líneas de acción de las Reglas de Operación. Sin embargo, es conveniente revisar la consistencia de algunas líneas de acción.</t>
  </si>
  <si>
    <t>El programa cuenta con procedimientos para recibir, registrar y dar trámite a las solicitudes de apoyo, para dictaminar solicitudes, entregar apoyos y dar seguimiento a los apoyos entregados; sin embargo, el manual de procedimientos se encuentra desactualizado. La versión actual es de 2011.</t>
  </si>
  <si>
    <t>El diagnóstico presenta inconsistencias en cuanto a la definición del problema, la definición de causas y efectos. No presenta plazo de actualización.</t>
  </si>
  <si>
    <t>No se cuantificaron las poblaciones potencial y objetivo, ni son claras las metodologías de cálculo. Además, en la definición de población objetivo se indica que es la población activada, lo cual no tiene sentido en términos de atención del problema público.</t>
  </si>
  <si>
    <t>No se justificó el diseño del programa, no tienen referencias de otras experiencias de atención.</t>
  </si>
  <si>
    <t>El programa no cuenta con una estrategia de cobertura para atender la población objetivo a futuro.</t>
  </si>
  <si>
    <t>1.Actualizar el Documento diagnóstico del Programa presupuestario.</t>
  </si>
  <si>
    <t>Modificar los títulos de las líneas de acción de las Reglas de Operación para que exista una consistencia más clara entre este instrumento normativo y la  Matriz de Indicadores para Resultados.</t>
  </si>
  <si>
    <t>Actualizar el manual de procedimientos, asegurando que estén contemplados todos los apoyos definidos en las reglas de operación; además, deberá revisarse que existan los pasos o tareas de recepción de la solicitud, revisión de requisitos, entrega de apoyos, comprobación del gasto (en su caso), así como las verificaciones del personal superior de las actividades relevantes.</t>
  </si>
  <si>
    <t>Actualizar el Diagnóstico, con un nuevo árbol de problemas que retome información del MODAPREF y precisarse en el documento el periodo de revisión y actualización.</t>
  </si>
  <si>
    <t>Actualizar el Diagnóstico en el que se establezcan con claridad las definiciones de población potencial y objetivo, con métodos de cálculo y fuentes de información específicos, así como el cálculo de los valores para el año de elaboración.</t>
  </si>
  <si>
    <t>Actualizar el Diagnóstico en el que se justifique la estrategia de intervención para lograr el objetivo, estableciendo de forma explícita cómo es que los Componentes aportan a lograr el objetivo del programa. También deberán consultarse y citarse ejemplos internacionales de otros organismos del deporte.</t>
  </si>
  <si>
    <t>F. Adecuada relación entre el Propósito del Programa con los objetivos de orden superior y compromisos internacionales.</t>
  </si>
  <si>
    <t>Hacer explicita la alineación del Programa con los ODS en el Diagnóstico del Programa.</t>
  </si>
  <si>
    <t>Complementar la información de las fichas técnicas con la información de las variables para asegurar la disponibilidad de medios de verificación que permitan su cálculo independiente.</t>
  </si>
  <si>
    <t>O. Originalidad en la implementación del Programa; no se identificó intervención social alguna que sea complementaria y/o coincidente.</t>
  </si>
  <si>
    <t>Considerar que el problema público por resolver es multifactorial y requiere establecer convenios o acuerdos de colaboración con los sectores público y privado.</t>
  </si>
  <si>
    <t>F. Disponibilidad de un procedimiento para recibir, registrar y dar trámite a las solicitudes de apoyo que son acordes con la PO y las ROP, con formatos definidos y disponibles para la PO; sus mecanismos de verificación son consistentes con la PO y están estandarizados, pero no están sistematizados, ni se difunden públicamente.</t>
  </si>
  <si>
    <t>Integrar un Manual de Procedimientos del Programa que incluya: 1) Introducción. 2) Objetivos. 3) Áreas involucradas. 4) Procedimiento claramente explicado, que incluya la secuencia de actividades. 4) Mecanismos de verificación.</t>
  </si>
  <si>
    <t>F. Disponibilidad de un procedimiento para la selección de beneficiarios estandarizado, sistematizado y se difunde públicamente en las ROP. Se cuenta con elementos que pueden ser empleados como mecanismos de verificación; pero no están definidos, ni sistematizados, ni son públicos.</t>
  </si>
  <si>
    <t>Incluir el procedimiento y sus respectivos mecanismos de verificación en el Manual de Procedimientos que se ha sugerido integrar.</t>
  </si>
  <si>
    <t>D. Incongruencia entre la definición del problema público por resolver expresada en el árbol del problema y la del apartado de definición del problema, del Diagnóstico.</t>
  </si>
  <si>
    <t>Analizar y homologar la definición del problema público por resolver, en todos los capítulos del Diagnóstico del Programa y en el complemento de sus documentos estratégicos.</t>
  </si>
  <si>
    <t>D. Ausencia de correspondencia entre las experiencias nacionales e internacionales referidas y las estrategias y acciones implementadas por el Programa, descritas en el Diagnóstico.</t>
  </si>
  <si>
    <t>A. Inadecuado momento para realizar el proceso de certificación de educandos que se desarrolla en el último grado del nivel escolar.</t>
  </si>
  <si>
    <t>Diseñar e implementar estrategias de seguimiento a educandos certificados con el fin de conocer los efectos, el impacto y el alcance del Programa.</t>
  </si>
  <si>
    <t>Registrar las metas sexenales de los indicadores en el apartado respectivo de la FT del PASH, para permitir el análisis de su congruencia; con base en un documento metodológico para la construcción de las metas de desempeño de corto y mediano plazos.</t>
  </si>
  <si>
    <t>Atender y dar seguimiento la atención de las recomendaciones, de acuerdo, con  las capacidades del Programa.</t>
  </si>
  <si>
    <t>D. Se cuenta con una estrategia de cobertura documentada de manera parcial que no incluye metas de cobertura anual y el horizonte de mediano y largo plazos</t>
  </si>
  <si>
    <t>Complementación de la estrategia de cobertura del Programa que incluya, al menos: 1) La identificación, definición, cuantificación y unidad de medida de sus PP y PO. 2) Metas de cobertura anual que incluyan horizontes de corto, mediano y largo plazos. 3) Mecanismos para identificar a su población objetivo. 4) Estrategias que permitan promover la capacitación y actualización de los docentes, al igual que su permanencia y suficiencia.</t>
  </si>
  <si>
    <t>D. Ausencia de un procedimiento específico documentado para la ejecución de acciones; así como de un mecanismo de verificación para su seguimiento.</t>
  </si>
  <si>
    <t>Definir e incluir el procedimiento y sus respectivos mecanismos de verificación en el Manual de Procedimientos que se ha sugerido integrar.</t>
  </si>
  <si>
    <t>D. Inexistencia de cuantificación del Gasto unitario.</t>
  </si>
  <si>
    <t>Recabar información que permita visualizar la relación del gasto con la generación de los bienes y servicios (Componentes de la MIR) que ofrece a la población; así como la metodología y criterios utilizados para categorizar el presupuesto en gastos directos e indirectos.</t>
  </si>
  <si>
    <t>D. Seis de los 13 indicadores presentan áreas de oportunidad en sus logros, ya sea por sobre cumplimiento o por bajos cumplimientos de las metas.</t>
  </si>
  <si>
    <t>D. La encuesta en línea para medir la satisfacción de su PA, presenta áreas de oportunidad en su integración y aún no se ha aplicado.</t>
  </si>
  <si>
    <t>S282</t>
  </si>
  <si>
    <t>F. Adecuada conformación de los 13 indicadores de las Fichas Técnicas, con áreas de oportunidad por atender.</t>
  </si>
  <si>
    <t>F. Seguimiento y supervisión a una muestra representativa de CEAP con disponibilidad de información sistematizada, mediante un procedimiento.</t>
  </si>
  <si>
    <t>F. Utiliza el PASH para la actualización de la MIR y dar seguimiento a los indicadores, además de contar con un procedimiento para integrar su base de datos.</t>
  </si>
  <si>
    <t>F. Dispone de información sistematizada que permite conocer la demanda total de apoyos y sus características y cuenta con fuentes de información confiables y verificables.</t>
  </si>
  <si>
    <t>F. Existen procedimientos verificables y estandarizados para recibir, registrar y dar trámite a las solicitudes de apoyo, la selección y la entrega de apoyos con formatos y guías disponibles en línea. También procedimientos para otorgar los apoyos.</t>
  </si>
  <si>
    <t>F. Se documentan resultados a nivel Fin y Propósito de la MIR con sus propios indicadores y con evaluaciones que no son de impacto.</t>
  </si>
  <si>
    <t>D. Inconsistencia en identificación de la unidad de medida de la población definida de AEP y AEO, con la de AEA.</t>
  </si>
  <si>
    <t>D. Vinculación parcial entre el Propósito de la MIR y el Objetivo General de las ROP</t>
  </si>
  <si>
    <t>D. No se dispone de un plan estratégico en la UR</t>
  </si>
  <si>
    <t>D. La MIR no es un plan de trabajo anual</t>
  </si>
  <si>
    <t>D. Carencia de una estrategia de cobertura</t>
  </si>
  <si>
    <t>D. La medida especial de carácter temporal no identifica las brechas de desigualdad a eliminar e ignora discriminación indirecta.</t>
  </si>
  <si>
    <t>D. Inconsistencia en la construcción de los indicadores por el establecimiento erróneo de las variables y en la comprensión metodológica, que afectan en la estimación de líneas base y metas.</t>
  </si>
  <si>
    <t>A. Normativa sobre Lineamientos para aplicar evaluaciones de impacto que omiten referirlas para el diseño o modificación de la intervención de los Programas, para valorar su factibilidad a mediano plazo, y su obligatoriedad.</t>
  </si>
  <si>
    <t>Ajustar las Fichas conforme el Manual para el Diseño y Construcción de los Indicadores y la Guía para la elaboración de la MIR de CONEVAL. Registrar las metas sexenales y los Medios de verificación.</t>
  </si>
  <si>
    <t>Incorporar los indicadores sectoriales a las Fichas Técnicas y agregar datos anuales del indicador de Fin de la MIR.</t>
  </si>
  <si>
    <t>Recolectar información de población no beneficiaria para comparar el impacto del Programa,  que delimite su  cobertura  y mecanismos de selección.</t>
  </si>
  <si>
    <t>Agregar los datos relativos a los indicadores de nivel de Fin de la MIR que tienen una frecuencia de medición anual.</t>
  </si>
  <si>
    <t>Identificar metas de cobertura anual en un horizonte de mediano y largo plazo.</t>
  </si>
  <si>
    <t>Documentar la estructura de la base de datos de los sistemas de información. Establecer periodicidad y fechas límites para la actualización de los sistemas de información y aplicaciones informáticas.</t>
  </si>
  <si>
    <t>Complementar el periodo 2020-2022 del documento de “Avance en los indicadores de los Programas presupuestarios de la Administración Pública Federal”.</t>
  </si>
  <si>
    <t>Homologar las unidades de medida de las poblaciones definidas en el Diagnóstico. Atender redacción recomendada en el apéndice. Definir un plazo para actualizar la problemática.</t>
  </si>
  <si>
    <t>Complementar en la redacción del OG de las ROP la incorporación del Propósito de la MIR, de acuerdo con la redacción sugerida</t>
  </si>
  <si>
    <t>Elaborar una estrategia de cobertura para atender a su AEO.</t>
  </si>
  <si>
    <t>Aplicar los “Lineamientos para incorporar la perspectiva de género en las ROP” en la próxima actualización. Solicitar una evaluación con perspectiva de género o realizar un análisis de género.</t>
  </si>
  <si>
    <t>Corregir inconsistencias detectadas en la construcción de los indicadores, para el establecimiento de variables, líneas base y metas</t>
  </si>
  <si>
    <t>Establecer condiciones necesarias para recabar información sobre beneficiarios y no beneficiarios o de mediciones antes y después de la intervención en preparación para una evaluación de impacto en su cuarto o quinto año de operación.
Gestionar por las instancias y medios que correspondan, ante el CONEVAL la opinión sobre la factibilidad o no de realizar una evaluación de impacto.</t>
  </si>
  <si>
    <t>La MIR del Programa se ha ido perfeccionado cada año, como resultado de las observaciones y operación del Programa.</t>
  </si>
  <si>
    <t>El Programa cumple con el ciclo de evaluaciones de las políticas públicas, al haber realizado las correspondientes a Diseño y Procesos.</t>
  </si>
  <si>
    <t>En el Diagnóstico se realiza un análisis detallado de las causas del problema, pero se profundiza menos en los efectos.</t>
  </si>
  <si>
    <t>Considerar la posibilidad de incluir una actividad adicional: selección de planteles educativos / selección de becarios con base en los criterios de priorización</t>
  </si>
  <si>
    <t>Determinar la factibilidad de realizar una evaluación de resultados que brinde información sobre los efectos de la beca otorgada.</t>
  </si>
  <si>
    <t>Profundizar el análisis de los efectos, en la medida con que se cuente con información desagregada, para enriquecer el diagnóstico.</t>
  </si>
  <si>
    <t>La MIR se ha ido perfeccionado cada año, como resultado de las observaciones y operación del programa.</t>
  </si>
  <si>
    <t>Se han realizado evaluaciones de Diseño y de Procesos.</t>
  </si>
  <si>
    <t>En el Diagnóstico se profundiza en las causas, pero no en los efectos.</t>
  </si>
  <si>
    <t>Los indicadores de la Actividad no corresponden con el mismo resumen narrativo</t>
  </si>
  <si>
    <t>Incluir un indicador en la MIR que mida la conclusión de los alumnos/as en el nivel medio superior, o en su caso considerar un indicador proxy</t>
  </si>
  <si>
    <t>Se recomienda un estudio exploratorio que mida la contribución del otorgamiento de la beca a la conclusión de los/as alumnos beneficiarios/as, que indague las causas de la no permanencia y no conclusión.</t>
  </si>
  <si>
    <t>Profundizar en los efectos del problema, para identificarlos con precisión.</t>
  </si>
  <si>
    <t>Asociar indicadores a Actividades con el mismo resumen narrativo e incluir nueva Actividad.</t>
  </si>
  <si>
    <t>S295</t>
  </si>
  <si>
    <t>Fortalecimiento de los Servicios de Educación Especial (PFSEE)</t>
  </si>
  <si>
    <t>F. El RN de la MIR 2023 define un objetivo de nivel Fin; un objetivo de nivel Propósito; tres objetivos de nivel Componente (A, B y C) y, cinco objetivos en el nivel Actividad, uno asociado con cada uno de los Componentes A y B y tres vinculados con el Componente C.</t>
  </si>
  <si>
    <t>D. Inexistencia de un procedimiento escrito donde diga cómo y cuándo se deben de utilizar los resultados de las evaluaciones internas o externas.</t>
  </si>
  <si>
    <t>D. Ausencia de un mecanismo documentado para validar la información del avance de los indicadores.</t>
  </si>
  <si>
    <t>D. Ausencia de un manual de operación del programa que describa los procedimientos sustantivos. (Se comentó que está en proceso de elaboración).</t>
  </si>
  <si>
    <t xml:space="preserve">Revisar y replantear la lógica horizontal definida por la relación que debe existir entre: el Problema; el Árbol del Problema; el Árbol de Objetivos; el Propósito de la MIR y e l  O G  d e l  Programa . </t>
  </si>
  <si>
    <t>Revisar y replantear las metas de los indicadores con valores superiores a la línea base y documentar la metodología empleada para la construcción de metas.</t>
  </si>
  <si>
    <t>Impulsar la elaboración un plan estratégico de la UR que le permita ampliar y potenciar el alcance del diseño, la operación y los resultados esperados.</t>
  </si>
  <si>
    <t>Documentar el procedimiento para el uso de los resultados de evaluaciones internas y externas para mejora su desempeño e incluirlo en el manual de operación que se sugiere elaborar.</t>
  </si>
  <si>
    <t>Incorporar al manual de operación un mecanismo para validar la información del avance de los indicadores.</t>
  </si>
  <si>
    <t>Orientar su elaboración del manual de operación a considerar la totalidad de procedimientos identificados como faltantes en esta evaluación.</t>
  </si>
  <si>
    <t>Definir los parámetros de semaforización de los indicadores con base en lo establecido en la Guía de Indicadores de la SHCP.</t>
  </si>
  <si>
    <t>S312</t>
  </si>
  <si>
    <t>Expansión de la Educación Inicial</t>
  </si>
  <si>
    <t>S300</t>
  </si>
  <si>
    <t>Fortalecimiento a la Excelencia Educativa</t>
  </si>
  <si>
    <t>F. Existencia de una adecuada justificación empírica del tipo de intervención que realiza el Programa.</t>
  </si>
  <si>
    <t>F. Congruente identificación, definición y cuantificación de sus AEP y AEO en el Diagnóstico y en las ROP.</t>
  </si>
  <si>
    <t>F. Disponibilidad de FT de los diez indicadores de la MIR con información completa para su identificación adecuada.</t>
  </si>
  <si>
    <t>O. Existe complementariedad con dos Programas Presupuestarios vigentes adicionales a los referidos en el Diagnóstico
2023.</t>
  </si>
  <si>
    <t>F.  Existencia  de  un  plan  estratégico documentado en el contexto de la Estrategia
Nacional de Mejora de Escuelas Normales
(ENMEN) con horizontes de mediano y largo
plazos.</t>
  </si>
  <si>
    <t>F. Disponibilidad de información sobre los objetivos del PSE, y sobre los tipos y montos de apoyo otorgados a las áreas de enfoque beneficiarias (AEO y AEA).</t>
  </si>
  <si>
    <t>F. Disponibilidad de un procedimiento para recibir, registrar y dar trámite a las solicitudes de apoyo acordes con la PO y apegados a las ROP. Se cuenta con mecanismos de verificación que son consistentes con las características de la PO; estandarizados, sistematizados y se difunden públicamente.</t>
  </si>
  <si>
    <t>F. Disponibilidad de un procedimiento para la selección de los beneficiarios, que incluye criterios de elegibilidad; estandarizado, sistematizado y se difunde públicamente. Mecanismos de verificación estandarizados,
sistematizados y son conocidos por los operadores del Programa.</t>
  </si>
  <si>
    <t>D. Incongruencia en la alineación del Programa con los OP del PSE, en el Diagnóstico 2023 y en las ROP 2023.</t>
  </si>
  <si>
    <t>D. Falta de orientación a impulsar el desempeño de las metas en dos indicadores de la MIR del Programa.</t>
  </si>
  <si>
    <t>D. El diseño de las preguntas de la encuesta proporcionada induce la respuesta de los beneficiarios.</t>
  </si>
  <si>
    <t>Carencia de evaluaciones externas que no son de impacto en los últimos tres años</t>
  </si>
  <si>
    <t>D. Ausencia de información acerca de estudios, evaluaciones y/o experiencias nacionales e internacionales que muestren el impacto de programas similares.</t>
  </si>
  <si>
    <t>A. Inexistencia de un marco normativo acerca de la responsabilidad institucional para desarrollar evaluaciones de impacto y de resultados finales.</t>
  </si>
  <si>
    <t>1. Hacer explícitos los elementos que permitan señalar que la intervención del Programa es más eficaz para atender la problemática que otras alternativas.</t>
  </si>
  <si>
    <t>2. Incorporar aportes teóricos acerca de los efectos adversos de las políticas de evaluación al desempeño  asociadas  al financiamiento; así como los efectos de dichas políticas en las escuelas normales.</t>
  </si>
  <si>
    <t>Distinguir entre la definición del AEO respecto al AEP, para fortalecer el diseño y operación del Programa.</t>
  </si>
  <si>
    <t>Complementar la descripción de las variables en el apartado respectivo de las fichas técnicas.</t>
  </si>
  <si>
    <t>Recolectar información sobre variables sociales y/o económicas de sus áreas de enfoque.</t>
  </si>
  <si>
    <t>Incluir el procedimiento en el Manual de Procedimientos que se ha sugerido integrar. Hacer explícita la evidencia para valorar si la selección se realiza con base en criterios de elegibilidad y requisitos de las ROP.</t>
  </si>
  <si>
    <t>Homogeneizar la alineación del Programa con los OP del PSE en el Diagnóstico y las ROP.</t>
  </si>
  <si>
    <t>Revisar y replantear las metas considerando los logros alcanzados en periodos anteriores y el sentido del indicador.</t>
  </si>
  <si>
    <t>Definir las variables para conocer la cobertura de su población atendida, desagregadas hasta el nivel de localidad.</t>
  </si>
  <si>
    <t>Complementar las FT con la incorporación de los parámetros de semaforización utilizando la metodología de la Guía para el Diseño de Indicadores Estratégicos (https://www.gob.mx/shcp/documentos/guia- para-el-diseno-de-indicadores-estrategicos).</t>
  </si>
  <si>
    <t>Revisar las metas de los indicadores con logros bajos o sobre cumplimiento, en función de la línea base establecida, el avance de su cumplimiento de los periodos anteriores y el sentido del indicador.</t>
  </si>
  <si>
    <t>Replantear la formulación de las preguntas de la encuesta para evitar los sesgos en las respuestas de los beneficiarios.</t>
  </si>
  <si>
    <t>Identificar y documentar los resultados de estudios, evaluaciones y/o experiencias nacionales e internacionales que muestren su impacto, e incluirlo en un apartado del Diagnóstico del Programa.</t>
  </si>
  <si>
    <t>Realizar las gestiones ante CONEVAL para realizar el estudio de análisis de factibilidad para  llevar  a  cabo  una  evaluación  de impacto al Programa.</t>
  </si>
  <si>
    <t>U079</t>
  </si>
  <si>
    <t>Expansión de la Educación Media Superior y Superior</t>
  </si>
  <si>
    <t xml:space="preserve"> 2.Abandono de estudios por condiciones familiares de las y los estudiantes. 3.La insuficiencia de recursos financieros podría impedir el desarrollo adecuado del proceso de enseñanza-aprendizaje.</t>
  </si>
  <si>
    <t xml:space="preserve">1.D. La falta de actualización de la normatividad interna impide un desempeño adecuado que vaya acorde con los avances tecnológicos y las demandas sociales de atención ciudadana. 
</t>
  </si>
  <si>
    <t>1.D. Escaso fortalecimiento de las capacidades de las personas servidoras públicas que fungen como enlaces para dar seguimiento a los programas especiales derivados el Plan Nacional de Desarrollo.</t>
  </si>
  <si>
    <t>2.D. La Unidad Responsable que opera el programa no envió la información requerida para la elaboración de la Ficha de Monitoreo y Evaluación.</t>
  </si>
  <si>
    <t>2.D. Abandono del servicio por parte de las figuras educativas.</t>
  </si>
  <si>
    <t>El problema definido no presenta una congruencia entre la problemática establecida en la normatividad (ROP), el borrador del Diagnóstico del Pp. y la MIR. Se detecta una incongruencia en la definición de la PP y PO descritas en el borrador del Diagnóstico del Pp.,  sí como en las ROP toda vez que la PO es mayor a la PP. La incongruencia es resultado de incorporar en la definición de la PO a los “destinatarios directos”, correspondientes a las madres, padres y tutores. Las definiciones de la PP y PO no describen en su totalidad criterios de selección que el programa aplica.</t>
  </si>
  <si>
    <t>El problema del Pp. E066 no guarda una congruencia espejo con el objetivo del Pp y el propósito de la MIR. El equipo evaluador, no contó con algún otro documento que incluyera una justificación teórica o empírica basada en evidencia en otros contextos (nacional o internacional) que sustente que la forma de intervención del Programa es la mejor para atender la problemática de este.</t>
  </si>
  <si>
    <t>Algunos indicadores a nivel Componente y Actividad no son adecuados. Se identificó que algunas metas han mantenido el mismo valor que la línea base, a pesar de que el comportamiento establecido es ascendente</t>
  </si>
  <si>
    <t>El Pp. no cuenta con un documento específico para la definición de una estrategia de cobertura. No define claramente su población objetivo, ya que en su procedimiento de definición de metas no se menciona que grupo etario es el que se emplea para dicho calculo. Considera la misma definición tanto para la Población Potencial como para la Población Objetivo. No existe una memoria de cálculo establecida con la cual se pueda verificar y replicar la definición de los universos potenciales.</t>
  </si>
  <si>
    <t>D. Las estrategias de difusión no parecen estar teniendo alcance en localidades aisladas, alejadas o con poca o nula conectividad, incidiendo directamente en la población susceptible de ser beneficiaria, pero también en la que ya es beneficiaria.</t>
  </si>
  <si>
    <t>(O). La acción puntual 1.2. del PND 2019-2024 es “Establecer un sistema nacional de becas dirigidas prioritariamente a…” Esta acción se concretó mediante el decreto que crea la Coordinación Nacional de Becas para el Bienestar Benito Juárez. Asimismo, en el PND se  señalan las Becas para Bienestar Benito Juárez como programa prioritario de la presente Administración. Este posicionamiento garantiza la estabilidad del programa, por lo menos hasta que finalice este gobierno.</t>
  </si>
  <si>
    <t>D. Inexistencia de evaluaciones externas al Programa que analicen sus resultados. (UAAAN, UPN).</t>
  </si>
  <si>
    <t>1. No se cuenta con la actualización del documento Diagnóstico del Programa.</t>
  </si>
  <si>
    <t>F. Adecuada información disponible en las fichas técnicas de los 13 indicadores de la MIR.</t>
  </si>
  <si>
    <t>D. Incumplimiento en la atención completa de tres recomendaciones establecidas en las FMyE y los documentos de Posición Institucional de los periodos 2021-2022 y 2022-2023.</t>
  </si>
  <si>
    <t>1.D. La difusión de la información clave de la operación del Programa no es suficientemente oportuna: calendarios, fechas de solicitud de la beca, fechas de carga de matrícula, calendario de pagos, etc. 2</t>
  </si>
  <si>
    <t>1.D. La difusión por medios digitales no es apropiada en contextos donde hay poca conectividad (aunque se identifican otros medios para realizar difusión masiva como la radio, el medio que más se enfatiza es el de redes sociales).</t>
  </si>
  <si>
    <t>El  programa  cumple  con  el  ciclo  de evaluaciones de las políticas públicas, al haber realizado las correspondientes a Diseño y Procesos.</t>
  </si>
  <si>
    <t xml:space="preserve">El Programa no cuenta con un Diagnóstico Actualizado. </t>
  </si>
  <si>
    <t>1.D. La Unidad Responsable que opera el programa no reporta la información requerida para la elaboración de la Ficha de Monitoreo y Evaluación.</t>
  </si>
  <si>
    <t>1.D. La falta de interés de la IES por participar por los apoyos del programa, dada la falta de certidumbre de la asignación de recursos para el desarrollo de proyectos o para la continuidad de la gratuidad de los servicios para los estudiantes; toda vez que los recursos del programa no son regularizables y solamente se otorgan por única ocasión durante cada ejercicio fiscal, de acuerdo con disponibilidad presupuestaria.</t>
  </si>
  <si>
    <t>F.  Los  indicadores  de  Fin  de  la  MIR permiten revisar su contribución al PSE.</t>
  </si>
  <si>
    <t>F. Es congruente la cobertura a comunidades escolares con el planteamiento del problema.</t>
  </si>
  <si>
    <t>F. Eficacia presupuestal al cien por ciento</t>
  </si>
  <si>
    <t>O. Revisión y Análisis de estudios o evaluaciones rigurosas nacionales o internacionales similares al Programa.</t>
  </si>
  <si>
    <t>A. El PND no tiene metas que permitan la alineación del PSE 2020-2024</t>
  </si>
  <si>
    <t>D.  No  existen  resultados  positivos  del Programa a nivel Fin y Propósito de la MIR</t>
  </si>
  <si>
    <t>D. Información de estudios o evaluaciones nacionales o internacionales sobre impacto de programas similares</t>
  </si>
  <si>
    <t>1.D. El PFSEE en los últimos 2 ejercicios fiscales ha tenido inconsistencias en la definición de indicadores que miden a la población potencial y población objetivo, que permitan contar con información histórica oficial.</t>
  </si>
  <si>
    <t>D. Carencia de un plan estratégico de la UR del Programa.</t>
  </si>
  <si>
    <t>D. No fue posible valorar la vigencia de los resultados a partir de la revisión de fuentes de información actualizadas.</t>
  </si>
  <si>
    <t>F. Se cuenta con una encuesta para medir el grado de satisfacción de su población atendida.</t>
  </si>
  <si>
    <t>D. De los 10 indicadores de la MIR 2022, 10% (1) tuvo logros bajos de la meta y 20% (2) registraron sobre cumplimiento de la meta.</t>
  </si>
  <si>
    <t>D. Carencia de evaluaciones de impacto al Programa.</t>
  </si>
  <si>
    <t>1.D. No se han logrado establecer las herramientas y estrategias necesarias para lograr evaluar la calidad de todos los servicios que se ofrecen, y sobre todo el desempeño de las y los agentes educativo. De igual forma, se ignora a nivel nacional el nivel de
satisfacción de las familias con los servicios recibidos; aunque existen las evaluaciones estatales, éstas no han sido valoradas en su calidad y pertinencia, ni los usos que se les da.</t>
  </si>
  <si>
    <t xml:space="preserve"> 2.D. No existe una evaluación nacional de la operación e impactos del PEEI. </t>
  </si>
  <si>
    <t>Se sugiere que las UR’s participantes integren una nota que describa las acciones que están llevando a cabo para prevenir y abatir el abandono escolar y fomentar el egreso con el total de créditos en su cohorte generacional, de manera que sirva como intercambio de prácticas exitosas, respecto a las estrategias utilizadas para disminuir los índices de abandono escolar y fortalecer la permanencia y el egreso. 2.Se solicita a las UR’s A00 y MGH enviar su información completa, en tiempo y forma, a efecto de poder llevar a cabo la Ficha de Monitoreo y Evaluación del ciclo correspondiente, con datos integrales.</t>
  </si>
  <si>
    <t>1.Se sugiere realizar las gestiones correspondientes para actualizar la normatividad interna, con el fin de tener un adecuado desarrollo del programa.</t>
  </si>
  <si>
    <t>3.Se sugiere la actualización del documento de Diagnóstico del Pp, dado que la última versión es de noviembre del 2021.</t>
  </si>
  <si>
    <t>Se sugiere desarrollar un Plan de Trabajo en la temática de Políticas de Igualdad para las personas servidoras públicas que fungen como Enlace, que incorpore mecanismos de sensibilización en el tema de Derechos Humanos e igualdad de género.</t>
  </si>
  <si>
    <t>1.Se sugiere que la Unidad Responsable atienda los ASM pendientes de ciclos anteriores.</t>
  </si>
  <si>
    <t xml:space="preserve"> 2.Se sugiere actualizar el documento del Diagnóstico del Pp, dado que la versión que se tiene es de agosto del 2014.</t>
  </si>
  <si>
    <t>Considerar homologar el término de Líder Comunitario en los documentos.</t>
  </si>
  <si>
    <t>1.Se sugiere consolidar un plan de trabajo en el cual se dé especial atención a las estrategias de difusión del Programa, con la finalidad de tener el alcance adecuado en las localidades que se encuentran aisladas, alejadas o con poca conectividad.</t>
  </si>
  <si>
    <t>Actualizar el Diagnóstico del programa e incluir en este documento una estrategia de cobertura que incluya metas de cobertura de la población objetivo de 2024 a 2030, lo cual se considera suficiente para cubrir el mediano y largo plazo de forma razonable.</t>
  </si>
  <si>
    <t>Documentar los resultados del análisis comparativo entre las experiencias nacionales e internacionales y el establecimiento e implementación de las estrategias y acciones del Programa.</t>
  </si>
  <si>
    <t>1. Clasificar las preguntas de la encuesta en distintas categorías y operacionalizar las que se consideren más relevantes; 2. Complementar el documento de metodología con: el sistema informático que se utilizará para su aplicación y, el número de cuestionarios que se aplicarán y 3. Implementar y dar seguimiento a la encuesta.</t>
  </si>
  <si>
    <t>Considerar la factibilidad de realizar una evaluación de resultados</t>
  </si>
  <si>
    <t>Se sugiere actualizar el Diagnostico del Programa, dado que la última versión es del año 2019.</t>
  </si>
  <si>
    <t>1.Se sugiere reportar en tiempo y forma la información requerida para la elaboración de la Ficha de Monitoreo y Evaluación.</t>
  </si>
  <si>
    <t>1.Se sugiere implementar un mecanismo de difusión para invitar a las IES a participar por los apoyos del programa.</t>
  </si>
  <si>
    <t>Elaborar un procedimiento interno documentado que señale actividades, responsabilidades y políticas relacionadas con el uso de evaluaciones externas, así como para su seguimiento. Realizar una evaluación sobre la operación del Programa.</t>
  </si>
  <si>
    <t>Documentar el mecanismo de integración y de participación de las asambleas escolares, conforme al Manual de Procedimientos. Realizar difusión pública de los mecanismos y procedimientos que verifican la entrega de apoyos a beneficiarios.</t>
  </si>
  <si>
    <t>Revisar si las metas de los indicadores, específicamente a nivel de Propósito de la MIR también se cumplen al 100%. Cuantificar el Gasto unitario por comunidad escolar atendida.</t>
  </si>
  <si>
    <t>Reforzar la justificación empírica, con el análisis de la metodología y/o estadística de estudios o evaluaciones rigurosas nacionales o internacionales que sean útiles para mostrar el impacto de programas similares.</t>
  </si>
  <si>
    <t>Aprovechar el vínculo del Pp con el PSE 2020-2024 y los 4 ODS</t>
  </si>
  <si>
    <t>Elaborar normatividad para un ejercicio de planeación institucionalizada con resultados a mediano y largo plazo.</t>
  </si>
  <si>
    <t>Capacitar al personal involucrado en la conceptualización, definición y medición de los indicadores y metas. Aprovechar reciente modificación extemporánea de la MIR-PLEEN 2022 para atender inconsistencias.</t>
  </si>
  <si>
    <t>1.Se sugiere establecer la continuidad sistemática de indicadores para la planeación en la MIR coincidente con el Diagnóstico del Pp.</t>
  </si>
  <si>
    <t>Se hagan explícitas las buenas prácticas del Programa, para aquellos indicadores que lograron el 100 por ciento de cumplimiento de la meta comprometida al reporte del PASH.</t>
  </si>
  <si>
    <t>Complementar la ENMEN con los resultados que se quieren alcanzar (Fin y Propósito de la MIR) y sus respectivos indicadores.</t>
  </si>
  <si>
    <t>Incluir el procedimiento en el Manual de Procedimientos que se ha sugerido integrar.</t>
  </si>
  <si>
    <t>Gestionar ante las instancias globalizadoras de la evaluación de la política de desarrollo social, la normatividad correspondiente para el diseño y realización de evaluaciones de impacto a programas presupuestarios.</t>
  </si>
  <si>
    <t>3.Se sugiere actualizar el documento del Diagnóstico del Pp.</t>
  </si>
  <si>
    <t xml:space="preserve"> 3.Se sugiere promover apoyos para la continuidad educativa de las figuras educativas, a fin de evitar el abandono.</t>
  </si>
  <si>
    <t>1) Acotar y  especificar la  definición del problema como sigue: “Niños, niñas y adolescentes de 0 a 16 años que, por su condición de movilidad o residencia temporal, o por habitar en localidades rurales que no cuentan con servicios educativos del tipo básico, no tienen acceso a la educación, prioritariamente residentes de localidades de alta y muy alta marginación y/o con población menores de 500 habitantes.”</t>
  </si>
  <si>
    <t>Considerar la inclusión en el documento de Diagnóstico experiencia de atención como: 1) Plan Especial de Educación Rural (PEER) de Colombia aplicado en 2009, 2) la educación comunitaria en Perú, 3) La educación rural en Argentina, como la modalidad del sistema educativo de los niveles de educación inicial, primaria y secundaria, 4) Proyecto educativo rural en la provincia de Yopal, Casanare.</t>
  </si>
  <si>
    <t>Considerar los procesos aún vigentes de aquellos Manuales de procedimientos que han    quedado    desfasados    por  restructuraciones internas para llevar a cabo la  actualización  correspondiente  a  la subdirección de Normatividad y Atención a Órganos Fiscalizadores.</t>
  </si>
  <si>
    <t>Revisar e identificar la problemática que se pretende atender y basado en ello se defina su población potencial y objetivo. Establecer una metodología que permita a través de datos censales de otras fuentes o propias,  cuantificar  a  los  grupos  en movilidad mencionados en las ROP Identificar la sistematización de información y variables consideradas con lo relacionado al seguimiento de metas y logros.</t>
  </si>
  <si>
    <t>Estimar el gasto unitario por Componente y por UR para visualizar el apoyo económico y por tanto la contribución del Programa a la dimensión económica de los diferentes Actores del SEN e incluirla en la estrategia de cobertura.</t>
  </si>
  <si>
    <t>Establecer  los parámetros de semaforización  para  el  monitoreo  y seguimiento del avance de los indicadores. Revisar las metas planteadas, en función de la línea base establecida y el avance de su cumplimiento de los periodos anteriores.</t>
  </si>
  <si>
    <t>1.Se sugiere consolidar un plan de trabajo en el cual se atienda de manera particular la difusión de la información clave de la operación del Programa</t>
  </si>
  <si>
    <t xml:space="preserve"> 2.Se sugiere actualizar el documento del Diagnóstico del Programa, dado que la última versión es de mayo 2021.</t>
  </si>
  <si>
    <t>2.Se sugiere continuar con las gestiones necesarias para crear el Fondo de Obligatoriedad y Gratuidad del
Tipo Superior; o bien, presentar nuevamente la solicitud ante la SHCP para el cambio de denominación del Pp. U079 de Expansión a la Educación Media Superior y Superior, por Fondo de Obligatoriedad y Gratuidad en Educación Superior, y la actualización del Diagnóstico</t>
  </si>
  <si>
    <t xml:space="preserve">Elaborar plan de trabajo anual global del Programa y considerarlo en las ROP. </t>
  </si>
  <si>
    <t xml:space="preserve">Implementar la encuesta de satisfacción y publicar sus resultados en la página electrónica de la DGESuM.
</t>
  </si>
  <si>
    <t>Realizar las gestiones pertinente para llevar a cabo una evaluación de procesos al Programa.</t>
  </si>
  <si>
    <t>1.Se sugiere desarrollar un plan de trabajo en el que se establezcan las estrategias y herramientas necesarias para evaluar la calidad de los servicios que ofrece el programa. Además evaluar el desempeño de los agentes educativos.</t>
  </si>
  <si>
    <t xml:space="preserve"> 2.Se sugiere realizar por parte de la Unidad Responsable un ejercicio de Evaluación Interna</t>
  </si>
  <si>
    <t xml:space="preserve">1.D. Actualización de procedimientos dentro del INIFED con el objetivo de reforzar la  coordinación entre áreas internas. </t>
  </si>
  <si>
    <t>El “Formato Interno en las Coordinaciones Territoriales de solicitud de servicio educativo” en el manual de procedimientos de Micro planeación, no coincide con el de las ROP, ya que se menciona que es un formato libre</t>
  </si>
  <si>
    <t>D. Deficiencia en el registro de línea base y ausencia de la meta sexenal en la FT de los indicadores  e  inexistencia de una metodología documentada para el cálculo de las metas de los indicadores de la MIR.</t>
  </si>
  <si>
    <t>F. Adecuada atención y reporte de avances de ASM   derivados de informes y evaluaciones externas.</t>
  </si>
  <si>
    <t>D. Carencia de metodología documentada que   emplea   el   P programa   para   la construcción de las metas.</t>
  </si>
  <si>
    <t>D.   Carencia   de   parámetro ros   de semaforización que permitan valorar el cumplimiento de metas en las Fichas Técnicas de los indicadores.</t>
  </si>
  <si>
    <t>F. Disponibilidad de procedimientos para otorgar los apoyos a los beneficiarios; estandarizados, sistematizados, se difunden públicamente y se apegan a las ROP. Los mecanismos de verificación permiten identificar si la selección se realiza con base en los criterios de elegibilidad y requisitos establecidos en la ROP; están  estandarizados,  sistematizados  y  son conocidos por los operadores del Programa.</t>
  </si>
  <si>
    <t>D. Carencia de una base de datos con las variables requeridas para identificar a su población  atendida  que  incluya  la desagregación por estado, municipio, localidad, sexo, grupos etarios, población indígena y personas con discapacidad.</t>
  </si>
  <si>
    <t>Actualizar los manuales, así como la homologación de términos en todos los documentos como el de Líder para la Educación Comunitaria a Educador Comunitario. Sin embargo, se reconoce que para el año 2023, se llevó a cabo la actualización del Manual de Procedimientos de Micro planeación y la elaboración de los Lineamientos Generales de las Figuras Educativas.</t>
  </si>
  <si>
    <t xml:space="preserve">1.Se sugiere consolidar un plan de trabajo en el cual se atienda de manera particular la difusión por medios digitales de la información clave de la operación del programa. </t>
  </si>
  <si>
    <t>Indicar en el Diagnóstico si las experiencias referidas se basan en diseños experimentales o cuasiexperimentales que demuestren el impacto logrado a partir de su intervención estratégica.</t>
  </si>
  <si>
    <t>Caracterizar e incluir en el proceso de actualización del Diagnóstico,   la complementariedad con el Programa S243 Programa de Becas Elisa Acuña y el S270 Programa Nacional de Inglés; cabe mencionar que si bien la población es diferente, existe vinculación en  los apoyos o Componentes.</t>
  </si>
  <si>
    <t>Integrar un Manual de Procedimientos del Programa  que  incluya:  Introducción. Objetivos . Áreas  involucradas . Procedimiento claramente explicado, que incluya la secuencia de actividades. Mecanismos de verificación.</t>
  </si>
  <si>
    <t>D. Carencia de parámetros de semaforización en las FT de los indicadores de la MIR que permitan valorar si su cumplimiento es adecuado.</t>
  </si>
  <si>
    <t>Información en tiempo y forma</t>
  </si>
  <si>
    <t>ECyR</t>
  </si>
  <si>
    <t>Normatitivad interna</t>
  </si>
  <si>
    <t>Diagóstico</t>
  </si>
  <si>
    <t>Mecanismos de sesiblización</t>
  </si>
  <si>
    <t>Manual de procedimientos</t>
  </si>
  <si>
    <t>Plan de trabajo</t>
  </si>
  <si>
    <t>El Programa estima la población que cada
año se suma al rezago educativo.</t>
  </si>
  <si>
    <t>O. El Programa modificó su Población
Objetivo, al incorporar como beneficiarios a
las personas que reciben subsidios por
contribuir a operar el Programa e impartir el
modelo educativo.</t>
  </si>
  <si>
    <t>F. Recolección de información para monitorear su desempeño que está validada, sistematizada, pertinente, actualizada y disponible para dar seguimiento.</t>
  </si>
  <si>
    <t>F. Existencia de una “Metodología para el cálculo de la estimación de la población en rezago educativo de 15 años y más al 31 de diciembre de cada año” tiene la definición y método de cálculo de la población objetivo y son el fundamento de una estrategia de cobertura.</t>
  </si>
  <si>
    <t>F. Monitorear el indicador de eficacia “Costo promedio ministrado en el periodo (capítulo 4000) por UCNs Alfabetización, Primaria y Secundaria al periodo (Ramo 11+Ramo 33)” y da seguimiento al gasto unitario.</t>
  </si>
  <si>
    <t>D. Ausencia de evidencia de los efectos positivos atribuibles a la superación del rezago educativo en el diagnóstico.</t>
  </si>
  <si>
    <t>D. Ausencia de documentación sobre un procedimiento interno para el uso de evaluaciones.</t>
  </si>
  <si>
    <t>D. Inexistencia de evaluaciones externas al Programa que analicen sus resultados.</t>
  </si>
  <si>
    <t>1.Se sugiere implementar mecanismos que favorezcan la permanencia de las
figuras solidarias en las tareas educativas de las personas jóvenes y adultas.</t>
  </si>
  <si>
    <t>Diferenciar el incremento en el abandono
escolar generada por la pandemia
provocada por el virus SARS COVID-19</t>
  </si>
  <si>
    <t>Revisar la definición de Población Objetivo y
actualizarla en los documentos  del programa.</t>
  </si>
  <si>
    <t>Considerar elaborar una Evaluación de
Diseño con Trabajo de Campo.</t>
  </si>
  <si>
    <t>Valorar la factibilidad de llevar a cabo un estudio sobre la población en rezago educativo no beneficiada que le permita identificar por qué no acceden a los servicios y con ello mejorar su estrategia de difusión apoyándose de las personas voluntarias que reciben el subsidio.</t>
  </si>
  <si>
    <t>Documentar la estimación de voluntarios que reciben el subsidio por entidad federativa e incluirla en la estrategia de cobertura, con base en la experiencia de 2023.</t>
  </si>
  <si>
    <t>Desagregar el dato del “Costo promedio ministrado en el periodo (capítulo 4000) por UCNs Alfabetización, Primaria y Secundaria al periodo (Ramo 11+Ramo 33)” diferenciado por servicio educativo (una cifra para alfabetización y otro para el servicio de primaria y secundaria) y analizar si la reducción en el costo promedio de atención ha comprometido la calidad del servicio.</t>
  </si>
  <si>
    <t>Documentar el proceso de negociación interna para la selección y análisis de recomendaciones, en el que se señalen los actores que participan en la definición del uso de recomendaciones.</t>
  </si>
  <si>
    <t>Figuras solidarias</t>
  </si>
  <si>
    <t>Planeación y Orientación a Resultados</t>
  </si>
  <si>
    <t>Cobertura y Focalización</t>
  </si>
  <si>
    <t>Medición de Resultados</t>
  </si>
  <si>
    <t>Intercambio de estrategías</t>
  </si>
  <si>
    <t>Figuras educativas</t>
  </si>
  <si>
    <t>ASM pendientes</t>
  </si>
  <si>
    <t>Actualización del Diagnóstico</t>
  </si>
  <si>
    <t>Estrategias de Difusión</t>
  </si>
  <si>
    <t>Percepción de la Población Atendida</t>
  </si>
  <si>
    <t xml:space="preserve">Cobertura y Focalización </t>
  </si>
  <si>
    <t xml:space="preserve">Operación </t>
  </si>
  <si>
    <t xml:space="preserve"> Diagnóstico</t>
  </si>
  <si>
    <t>Difusión de la información</t>
  </si>
  <si>
    <t>Evaluación satisfacción y agentes educativos</t>
  </si>
  <si>
    <t>Evaluación interna</t>
  </si>
  <si>
    <t>Mecanismo de difusión</t>
  </si>
  <si>
    <t>Fondo de Obligatoriedad  y Gratuidad en Educación Superior</t>
  </si>
  <si>
    <t xml:space="preserve">Determinadas UR´s del programa presupuestario no realizan la entrega de la información requisitada. </t>
  </si>
  <si>
    <t xml:space="preserve">Se recomienda a la Universidad Pedagógica Nacional, a la Universidad Autónoma Agraria Antonio Narro y a la Subsecretaría de Educación Media Superior, atender de manera oportuna los requerimientos de información </t>
  </si>
  <si>
    <t>Se sugiere al CETI desarrollar un programa de difusión, en el cual se motive a las y los estudiantes a sumarse a los diversos proyectos de investigación</t>
  </si>
  <si>
    <t>Falta de interés de los jóvenes por sumarse a los proyectos de investigación.</t>
  </si>
  <si>
    <t>Atendido en 2023 o 1er trim 2024</t>
  </si>
  <si>
    <t>Realizar el requisitado y envío de la información necesaria para ala elaboración de la Ficha de Monitoreo y Evaluación en tiempo y forma a la DGADAE.</t>
  </si>
  <si>
    <r>
      <t xml:space="preserve">UAAAN - </t>
    </r>
    <r>
      <rPr>
        <b/>
        <i/>
        <sz val="8"/>
        <color theme="1"/>
        <rFont val="Candara"/>
        <family val="2"/>
      </rPr>
      <t>SEMS</t>
    </r>
    <r>
      <rPr>
        <sz val="8"/>
        <color theme="1"/>
        <rFont val="Candara"/>
        <family val="2"/>
      </rPr>
      <t xml:space="preserve"> - UPN</t>
    </r>
  </si>
  <si>
    <t>31 de agosto de 2024</t>
  </si>
  <si>
    <t>Contar con los Formatos requisitados</t>
  </si>
  <si>
    <t>Formatos requisitados</t>
  </si>
  <si>
    <t>Desarrollar un programa de difusión para fomentar la participación en los proyectos de investigación</t>
  </si>
  <si>
    <t>Dirección de Desarrollo Institucional del CETI</t>
  </si>
  <si>
    <t>Contar con un programa de difusión</t>
  </si>
  <si>
    <t>Programa de Difusión</t>
  </si>
  <si>
    <t>No aplica para esta UR MGH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</si>
</sst>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2">
    <font>
      <sz val="11"/>
      <color theme="1"/>
      <name val="Calibri"/>
      <family val="2"/>
      <scheme val="minor"/>
    </font>
    <font>
      <sz val="10"/>
      <name val="Calibri"/>
      <family val="2"/>
    </font>
    <font>
      <sz val="9"/>
      <color theme="1"/>
      <name val="Calibri"/>
      <family val="2"/>
      <scheme val="minor"/>
    </font>
    <font>
      <b/>
      <sz val="8"/>
      <color theme="1"/>
      <name val="Calibri"/>
      <family val="2"/>
      <scheme val="minor"/>
    </font>
    <font>
      <sz val="8"/>
      <color theme="1"/>
      <name val="Calibri"/>
      <family val="2"/>
      <scheme val="minor"/>
    </font>
    <font>
      <sz val="11"/>
      <color theme="1"/>
      <name val="Arial Narrow"/>
      <family val="2"/>
    </font>
    <font>
      <b/>
      <sz val="10"/>
      <color theme="1"/>
      <name val="Arial Narrow"/>
      <family val="2"/>
    </font>
    <font>
      <b/>
      <sz val="10"/>
      <color theme="0"/>
      <name val="Arial Narrow"/>
      <family val="2"/>
    </font>
    <font>
      <sz val="10"/>
      <color theme="1"/>
      <name val="Arial Narrow"/>
      <family val="2"/>
    </font>
    <font>
      <sz val="9"/>
      <color rgb="FFFF0000"/>
      <name val="Calibri"/>
      <family val="2"/>
      <scheme val="minor"/>
    </font>
    <font>
      <sz val="14"/>
      <name val="Candara"/>
      <family val="2"/>
    </font>
    <font>
      <b/>
      <sz val="12"/>
      <color theme="0"/>
      <name val="Candara"/>
      <family val="2"/>
    </font>
    <font>
      <sz val="8"/>
      <name val="Candara"/>
      <family val="2"/>
    </font>
    <font>
      <sz val="8"/>
      <color theme="0"/>
      <name val="Candara"/>
      <family val="2"/>
    </font>
    <font>
      <sz val="10"/>
      <name val="Candara"/>
      <family val="2"/>
    </font>
    <font>
      <sz val="12"/>
      <color theme="0"/>
      <name val="Candara"/>
      <family val="2"/>
    </font>
    <font>
      <sz val="10"/>
      <color theme="0"/>
      <name val="Candara"/>
      <family val="2"/>
    </font>
    <font>
      <sz val="11"/>
      <color theme="0"/>
      <name val="Candara"/>
      <family val="2"/>
    </font>
    <font>
      <b/>
      <sz val="12"/>
      <name val="Candara"/>
      <family val="2"/>
    </font>
    <font>
      <sz val="11"/>
      <name val="Candara"/>
      <family val="2"/>
    </font>
    <font>
      <sz val="9"/>
      <name val="Candara"/>
      <family val="2"/>
    </font>
    <font>
      <sz val="12"/>
      <name val="Candara"/>
      <family val="2"/>
    </font>
    <font>
      <b/>
      <sz val="11"/>
      <name val="Candara"/>
      <family val="2"/>
    </font>
    <font>
      <sz val="11"/>
      <color rgb="FFFF0000"/>
      <name val="Candara"/>
      <family val="2"/>
    </font>
    <font>
      <sz val="11"/>
      <color theme="1"/>
      <name val="Candara"/>
      <family val="2"/>
    </font>
    <font>
      <b/>
      <sz val="10"/>
      <name val="Candara"/>
      <family val="2"/>
    </font>
    <font>
      <sz val="14"/>
      <color theme="0"/>
      <name val="Candara"/>
      <family val="2"/>
    </font>
    <font>
      <b/>
      <sz val="9"/>
      <name val="Candara"/>
      <family val="2"/>
    </font>
    <font>
      <sz val="9"/>
      <color theme="1"/>
      <name val="Candara"/>
      <family val="2"/>
    </font>
    <font>
      <sz val="8"/>
      <color theme="1"/>
      <name val="Candara"/>
      <family val="2"/>
    </font>
    <font>
      <sz val="11"/>
      <color rgb="FF006100"/>
      <name val="Calibri"/>
      <family val="2"/>
      <scheme val="minor"/>
    </font>
    <font>
      <sz val="10"/>
      <name val="Arial Narrow"/>
      <family val="2"/>
    </font>
    <font>
      <sz val="10"/>
      <color rgb="FF006100"/>
      <name val="Arial Narrow"/>
      <family val="2"/>
    </font>
    <font>
      <b/>
      <sz val="10"/>
      <name val="Arial"/>
      <family val="2"/>
    </font>
    <font>
      <sz val="10"/>
      <color theme="1"/>
      <name val="Candara"/>
      <family val="2"/>
    </font>
    <font>
      <b/>
      <sz val="12"/>
      <color rgb="FFCC9900"/>
      <name val="Monserrat"/>
    </font>
    <font>
      <sz val="14"/>
      <color rgb="FFCC9900"/>
      <name val="Monserrat"/>
    </font>
    <font>
      <sz val="14"/>
      <name val="Monserrat"/>
    </font>
    <font>
      <b/>
      <sz val="12"/>
      <color rgb="FF660033"/>
      <name val="Monserrat"/>
    </font>
    <font>
      <sz val="14"/>
      <color rgb="FF660033"/>
      <name val="Monserrat"/>
    </font>
    <font>
      <sz val="12"/>
      <color theme="5" tint="-0.249977111117893"/>
      <name val="Candara"/>
      <family val="2"/>
    </font>
    <font>
      <sz val="10"/>
      <color theme="5" tint="-0.249977111117893"/>
      <name val="Candara"/>
      <family val="2"/>
    </font>
    <font>
      <sz val="11"/>
      <color theme="5" tint="-0.249977111117893"/>
      <name val="Candara"/>
      <family val="2"/>
    </font>
    <font>
      <sz val="8"/>
      <color theme="5" tint="-0.249977111117893"/>
      <name val="Candara"/>
      <family val="2"/>
    </font>
    <font>
      <sz val="10"/>
      <color theme="1"/>
      <name val="Calibri"/>
      <family val="2"/>
      <scheme val="minor"/>
    </font>
    <font>
      <sz val="8"/>
      <color theme="1"/>
      <name val="Arial Narrow"/>
      <family val="2"/>
    </font>
    <font>
      <sz val="10"/>
      <color theme="1"/>
      <name val="Arial Narrow"/>
      <family val="2"/>
    </font>
    <font>
      <sz val="8"/>
      <color theme="1"/>
      <name val="Arial Narrow"/>
      <family val="2"/>
    </font>
    <font>
      <b/>
      <sz val="10"/>
      <color theme="1"/>
      <name val="Arial Narrow"/>
      <family val="2"/>
    </font>
    <font>
      <sz val="10"/>
      <color rgb="FF006100"/>
      <name val="Arial Narrow"/>
      <family val="2"/>
    </font>
    <font>
      <sz val="10"/>
      <color rgb="FFFF0000"/>
      <name val="Arial Narrow"/>
      <family val="2"/>
    </font>
    <font>
      <b/>
      <i/>
      <sz val="8"/>
      <color theme="1"/>
      <name val="Candara"/>
      <family val="2"/>
    </font>
  </fonts>
  <fills count="8">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rgb="FFC6EFCE"/>
      </patternFill>
    </fill>
    <fill>
      <patternFill patternType="solid">
        <fgColor theme="0" tint="-0.14999847407452621"/>
        <bgColor indexed="64"/>
      </patternFill>
    </fill>
  </fills>
  <borders count="1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medium">
        <color auto="1"/>
      </bottom>
      <diagonal/>
    </border>
    <border>
      <left style="medium">
        <color auto="1"/>
      </left>
      <right/>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5"/>
      </left>
      <right/>
      <top style="thin">
        <color indexed="65"/>
      </top>
      <bottom/>
      <diagonal/>
    </border>
    <border>
      <left style="thin">
        <color indexed="65"/>
      </left>
      <right/>
      <top style="thin">
        <color rgb="FFABABAB"/>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tint="-0.24994659260841701"/>
      </left>
      <right style="thin">
        <color theme="0" tint="-0.24994659260841701"/>
      </right>
      <top/>
      <bottom style="thin">
        <color theme="0" tint="-0.24994659260841701"/>
      </bottom>
      <diagonal/>
    </border>
  </borders>
  <cellStyleXfs count="3">
    <xf numFmtId="0" fontId="0" fillId="0" borderId="0"/>
    <xf numFmtId="0" fontId="1" fillId="0" borderId="0"/>
    <xf numFmtId="0" fontId="30" fillId="6" borderId="0" applyNumberFormat="0" applyBorder="0" applyAlignment="0" applyProtection="0"/>
  </cellStyleXfs>
  <cellXfs count="200">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center" vertical="center" wrapText="1"/>
    </xf>
    <xf numFmtId="0" fontId="2" fillId="0" borderId="0" xfId="0" applyFont="1" applyAlignment="1">
      <alignment wrapText="1"/>
    </xf>
    <xf numFmtId="0" fontId="9" fillId="0" borderId="0" xfId="0" applyFont="1"/>
    <xf numFmtId="0" fontId="10" fillId="0" borderId="0" xfId="0" applyFont="1" applyAlignment="1">
      <alignment vertical="center" wrapText="1"/>
    </xf>
    <xf numFmtId="0" fontId="10" fillId="3" borderId="0" xfId="0" applyFont="1" applyFill="1" applyAlignment="1">
      <alignment vertical="center" wrapText="1"/>
    </xf>
    <xf numFmtId="0" fontId="12" fillId="0" borderId="0" xfId="0" applyFont="1" applyAlignment="1">
      <alignment vertical="center" wrapText="1"/>
    </xf>
    <xf numFmtId="0" fontId="13" fillId="0" borderId="0" xfId="0" applyFont="1" applyAlignment="1">
      <alignment vertical="center"/>
    </xf>
    <xf numFmtId="0" fontId="12" fillId="0" borderId="0" xfId="0" applyFont="1" applyAlignment="1">
      <alignment horizontal="center" vertical="center" wrapText="1"/>
    </xf>
    <xf numFmtId="0" fontId="14" fillId="0" borderId="0" xfId="0" applyFont="1" applyAlignment="1">
      <alignment vertical="center" wrapText="1"/>
    </xf>
    <xf numFmtId="0" fontId="15" fillId="5" borderId="0" xfId="0" applyFont="1" applyFill="1" applyAlignment="1">
      <alignment vertical="center"/>
    </xf>
    <xf numFmtId="0" fontId="16" fillId="5" borderId="0" xfId="0" applyFont="1" applyFill="1" applyAlignment="1">
      <alignment vertical="center" wrapText="1"/>
    </xf>
    <xf numFmtId="0" fontId="18" fillId="3" borderId="0" xfId="0" applyFont="1" applyFill="1" applyAlignment="1">
      <alignment vertical="center"/>
    </xf>
    <xf numFmtId="0" fontId="14" fillId="3" borderId="0" xfId="0" applyFont="1" applyFill="1" applyAlignment="1">
      <alignment horizontal="center" vertical="center" wrapText="1"/>
    </xf>
    <xf numFmtId="0" fontId="14" fillId="3" borderId="0" xfId="0" applyFont="1" applyFill="1" applyAlignment="1">
      <alignment vertical="center" wrapText="1"/>
    </xf>
    <xf numFmtId="0" fontId="14" fillId="3" borderId="0" xfId="0" applyFont="1" applyFill="1" applyAlignment="1">
      <alignment horizontal="left" vertical="center" wrapText="1"/>
    </xf>
    <xf numFmtId="0" fontId="19" fillId="0" borderId="0" xfId="0" applyFont="1" applyAlignment="1">
      <alignment vertical="center" wrapText="1"/>
    </xf>
    <xf numFmtId="0" fontId="14" fillId="0" borderId="0" xfId="0" applyFont="1" applyAlignment="1">
      <alignment horizontal="left" vertical="center" wrapText="1"/>
    </xf>
    <xf numFmtId="0" fontId="14" fillId="0" borderId="0" xfId="0" applyFont="1" applyAlignment="1">
      <alignment horizontal="right" vertical="center" wrapText="1"/>
    </xf>
    <xf numFmtId="0" fontId="21" fillId="0" borderId="0" xfId="0" applyFont="1" applyAlignment="1">
      <alignment vertical="center" wrapText="1"/>
    </xf>
    <xf numFmtId="0" fontId="15" fillId="5" borderId="0" xfId="0" applyFont="1" applyFill="1" applyAlignment="1">
      <alignment vertical="center" wrapText="1"/>
    </xf>
    <xf numFmtId="0" fontId="15" fillId="5" borderId="0" xfId="0" applyFont="1" applyFill="1" applyAlignment="1">
      <alignment horizontal="left" vertical="center" wrapText="1"/>
    </xf>
    <xf numFmtId="0" fontId="21" fillId="3" borderId="0" xfId="0" applyFont="1" applyFill="1" applyAlignment="1">
      <alignment horizontal="left" vertical="center" wrapText="1"/>
    </xf>
    <xf numFmtId="0" fontId="21" fillId="3" borderId="0" xfId="0" applyFont="1" applyFill="1" applyAlignment="1">
      <alignment horizontal="right" vertical="center" wrapText="1"/>
    </xf>
    <xf numFmtId="0" fontId="21" fillId="3" borderId="0" xfId="0" applyFont="1" applyFill="1" applyAlignment="1">
      <alignment vertical="center" wrapText="1"/>
    </xf>
    <xf numFmtId="0" fontId="19" fillId="3" borderId="0" xfId="0" applyFont="1" applyFill="1" applyAlignment="1">
      <alignment vertical="center" wrapText="1"/>
    </xf>
    <xf numFmtId="0" fontId="18" fillId="3" borderId="0" xfId="0" applyFont="1" applyFill="1" applyAlignment="1">
      <alignment vertical="center" wrapText="1"/>
    </xf>
    <xf numFmtId="0" fontId="19" fillId="0" borderId="0" xfId="0" applyFont="1" applyAlignment="1">
      <alignment horizontal="justify" vertical="center" wrapText="1"/>
    </xf>
    <xf numFmtId="0" fontId="19" fillId="3" borderId="0" xfId="0" applyFont="1" applyFill="1" applyAlignment="1">
      <alignment horizontal="justify" vertical="center" wrapText="1"/>
    </xf>
    <xf numFmtId="0" fontId="17" fillId="5" borderId="0" xfId="0" applyFont="1" applyFill="1" applyAlignment="1">
      <alignment vertical="center" wrapText="1"/>
    </xf>
    <xf numFmtId="0" fontId="14" fillId="3" borderId="0" xfId="0" applyFont="1" applyFill="1" applyAlignment="1">
      <alignment horizontal="right" vertical="center" wrapText="1"/>
    </xf>
    <xf numFmtId="0" fontId="22" fillId="3" borderId="0" xfId="0" applyFont="1" applyFill="1" applyAlignment="1">
      <alignment horizontal="left" vertical="center" wrapText="1"/>
    </xf>
    <xf numFmtId="0" fontId="21" fillId="5" borderId="0" xfId="0" applyFont="1" applyFill="1" applyAlignment="1">
      <alignment vertical="center" wrapText="1"/>
    </xf>
    <xf numFmtId="0" fontId="21" fillId="5" borderId="0" xfId="0" applyFont="1" applyFill="1" applyAlignment="1">
      <alignment horizontal="left" vertical="center" wrapText="1"/>
    </xf>
    <xf numFmtId="0" fontId="21" fillId="0" borderId="0" xfId="0" applyFont="1" applyAlignment="1">
      <alignment horizontal="left" vertical="center" wrapText="1"/>
    </xf>
    <xf numFmtId="0" fontId="21" fillId="0" borderId="0" xfId="0" applyFont="1" applyAlignment="1">
      <alignment horizontal="right" vertical="center" wrapText="1"/>
    </xf>
    <xf numFmtId="0" fontId="16" fillId="0" borderId="0" xfId="0" applyFont="1" applyAlignment="1">
      <alignment vertical="center" wrapText="1"/>
    </xf>
    <xf numFmtId="0" fontId="15" fillId="0" borderId="0" xfId="0" applyFont="1" applyAlignment="1">
      <alignment vertical="center" wrapText="1"/>
    </xf>
    <xf numFmtId="0" fontId="12" fillId="0" borderId="0" xfId="0" applyFont="1" applyAlignment="1">
      <alignment horizontal="left" vertical="center" wrapText="1"/>
    </xf>
    <xf numFmtId="0" fontId="14" fillId="0" borderId="0" xfId="0" applyFont="1" applyAlignment="1">
      <alignment vertical="center"/>
    </xf>
    <xf numFmtId="0" fontId="18" fillId="0" borderId="0" xfId="0" applyFont="1" applyAlignment="1">
      <alignment vertical="center"/>
    </xf>
    <xf numFmtId="0" fontId="14" fillId="0" borderId="0" xfId="0" applyFont="1" applyAlignment="1">
      <alignment horizontal="center" vertical="center" wrapText="1"/>
    </xf>
    <xf numFmtId="0" fontId="11" fillId="5" borderId="0" xfId="0" applyFont="1" applyFill="1" applyAlignment="1">
      <alignment vertical="center"/>
    </xf>
    <xf numFmtId="0" fontId="25" fillId="0" borderId="1" xfId="0" applyFont="1" applyBorder="1" applyAlignment="1">
      <alignment horizontal="center" vertical="center" wrapText="1"/>
    </xf>
    <xf numFmtId="0" fontId="24" fillId="0" borderId="0" xfId="0" applyFont="1" applyAlignment="1">
      <alignment horizontal="center" vertical="center" wrapText="1"/>
    </xf>
    <xf numFmtId="0" fontId="24" fillId="4" borderId="1" xfId="0" applyFont="1" applyFill="1" applyBorder="1" applyAlignment="1">
      <alignment horizontal="center" vertical="center" wrapText="1"/>
    </xf>
    <xf numFmtId="0" fontId="14" fillId="0" borderId="2" xfId="0" applyFont="1" applyBorder="1" applyAlignment="1">
      <alignment vertical="center" wrapText="1"/>
    </xf>
    <xf numFmtId="0" fontId="19" fillId="0" borderId="0" xfId="0" applyFont="1" applyAlignment="1">
      <alignment vertical="center"/>
    </xf>
    <xf numFmtId="0" fontId="14" fillId="4" borderId="0" xfId="0" applyFont="1" applyFill="1" applyAlignment="1">
      <alignment vertical="center" wrapText="1"/>
    </xf>
    <xf numFmtId="0" fontId="14" fillId="4" borderId="0" xfId="0" applyFont="1" applyFill="1" applyAlignment="1">
      <alignment horizontal="center" vertical="center" wrapText="1"/>
    </xf>
    <xf numFmtId="0" fontId="12" fillId="4" borderId="0" xfId="0" applyFont="1" applyFill="1" applyAlignment="1">
      <alignment horizontal="center" vertical="center" wrapText="1"/>
    </xf>
    <xf numFmtId="0" fontId="12" fillId="4" borderId="0" xfId="0" applyFont="1" applyFill="1" applyAlignment="1">
      <alignment vertical="center" wrapText="1"/>
    </xf>
    <xf numFmtId="0" fontId="19" fillId="4" borderId="0" xfId="0" applyFont="1" applyFill="1" applyAlignment="1">
      <alignment vertical="center" wrapText="1"/>
    </xf>
    <xf numFmtId="0" fontId="26" fillId="3" borderId="0" xfId="0" applyFont="1" applyFill="1" applyAlignment="1">
      <alignment vertical="center" wrapText="1"/>
    </xf>
    <xf numFmtId="0" fontId="13" fillId="0" borderId="0" xfId="0" applyFont="1" applyAlignment="1">
      <alignment vertical="center" wrapText="1"/>
    </xf>
    <xf numFmtId="0" fontId="16" fillId="3" borderId="0" xfId="0" applyFont="1" applyFill="1" applyAlignment="1">
      <alignment vertical="center" wrapText="1"/>
    </xf>
    <xf numFmtId="0" fontId="17" fillId="0" borderId="0" xfId="0" applyFont="1" applyAlignment="1">
      <alignment vertical="center" wrapText="1"/>
    </xf>
    <xf numFmtId="0" fontId="16" fillId="0" borderId="0" xfId="0" applyFont="1" applyAlignment="1">
      <alignment horizontal="left" vertical="center" wrapText="1"/>
    </xf>
    <xf numFmtId="0" fontId="15" fillId="3" borderId="0" xfId="0" applyFont="1" applyFill="1" applyAlignment="1">
      <alignment horizontal="left" vertical="center" wrapText="1"/>
    </xf>
    <xf numFmtId="0" fontId="17" fillId="3" borderId="0" xfId="0" applyFont="1" applyFill="1" applyAlignment="1">
      <alignment vertical="center" wrapText="1"/>
    </xf>
    <xf numFmtId="0" fontId="11" fillId="3" borderId="0" xfId="0" applyFont="1" applyFill="1" applyAlignment="1">
      <alignment vertical="center" wrapText="1"/>
    </xf>
    <xf numFmtId="0" fontId="16" fillId="3" borderId="0" xfId="0" applyFont="1" applyFill="1" applyAlignment="1">
      <alignment horizontal="left" vertical="center" wrapText="1"/>
    </xf>
    <xf numFmtId="0" fontId="17" fillId="3" borderId="0" xfId="0" applyFont="1" applyFill="1" applyAlignment="1">
      <alignment horizontal="justify" vertical="center" wrapText="1"/>
    </xf>
    <xf numFmtId="0" fontId="17" fillId="0" borderId="0" xfId="0" applyFont="1" applyAlignment="1" applyProtection="1">
      <alignment vertical="center" wrapText="1"/>
      <protection locked="0" hidden="1"/>
    </xf>
    <xf numFmtId="0" fontId="16" fillId="3" borderId="0" xfId="0" applyFont="1" applyFill="1" applyAlignment="1" applyProtection="1">
      <alignment horizontal="right" vertical="center" wrapText="1"/>
      <protection locked="0" hidden="1"/>
    </xf>
    <xf numFmtId="0" fontId="15" fillId="0" borderId="0" xfId="0" applyFont="1" applyAlignment="1">
      <alignment horizontal="left" vertical="center" wrapText="1"/>
    </xf>
    <xf numFmtId="0" fontId="16" fillId="0" borderId="0" xfId="0" applyFont="1" applyAlignment="1" applyProtection="1">
      <alignment vertical="center" wrapText="1"/>
      <protection locked="0"/>
    </xf>
    <xf numFmtId="0" fontId="16" fillId="0" borderId="0" xfId="0" applyFont="1" applyAlignment="1">
      <alignment horizontal="right" vertical="center" wrapText="1"/>
    </xf>
    <xf numFmtId="0" fontId="16" fillId="0" borderId="0" xfId="0" applyFont="1" applyAlignment="1">
      <alignment horizontal="center" vertical="center" wrapText="1"/>
    </xf>
    <xf numFmtId="0" fontId="17" fillId="0" borderId="0" xfId="0" applyFont="1" applyAlignment="1">
      <alignment horizontal="center" vertical="center" wrapText="1"/>
    </xf>
    <xf numFmtId="0" fontId="16" fillId="0" borderId="2" xfId="0" applyFont="1" applyBorder="1" applyAlignment="1">
      <alignment vertical="center" wrapText="1"/>
    </xf>
    <xf numFmtId="0" fontId="14" fillId="0" borderId="0" xfId="0" applyFont="1" applyAlignment="1" applyProtection="1">
      <alignment vertical="center" wrapText="1"/>
      <protection locked="0"/>
    </xf>
    <xf numFmtId="0" fontId="12" fillId="3" borderId="0" xfId="0" applyFont="1" applyFill="1" applyAlignment="1" applyProtection="1">
      <alignment horizontal="left" vertical="center" wrapText="1"/>
      <protection locked="0"/>
    </xf>
    <xf numFmtId="0" fontId="13" fillId="3" borderId="0" xfId="0" applyFont="1" applyFill="1" applyAlignment="1" applyProtection="1">
      <alignment horizontal="left" vertical="center" wrapText="1"/>
      <protection locked="0"/>
    </xf>
    <xf numFmtId="0" fontId="20"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8" fillId="4" borderId="1" xfId="0" applyFont="1" applyFill="1" applyBorder="1" applyAlignment="1" applyProtection="1">
      <alignment horizontal="center" vertical="center" wrapText="1"/>
      <protection locked="0"/>
    </xf>
    <xf numFmtId="0" fontId="29" fillId="4" borderId="1" xfId="0" applyFont="1" applyFill="1" applyBorder="1" applyAlignment="1" applyProtection="1">
      <alignment horizontal="center" vertical="center" wrapText="1"/>
      <protection locked="0"/>
    </xf>
    <xf numFmtId="164" fontId="29" fillId="4" borderId="1" xfId="0" applyNumberFormat="1" applyFont="1" applyFill="1" applyBorder="1" applyAlignment="1" applyProtection="1">
      <alignment horizontal="center" vertical="center" wrapText="1"/>
      <protection locked="0"/>
    </xf>
    <xf numFmtId="0" fontId="28" fillId="4" borderId="1" xfId="0" applyFont="1" applyFill="1" applyBorder="1" applyAlignment="1" applyProtection="1">
      <alignment vertical="center" wrapText="1"/>
      <protection locked="0"/>
    </xf>
    <xf numFmtId="0" fontId="0" fillId="0" borderId="10" xfId="0" applyBorder="1"/>
    <xf numFmtId="0" fontId="0" fillId="0" borderId="11" xfId="0" applyBorder="1"/>
    <xf numFmtId="0" fontId="33" fillId="0" borderId="10" xfId="0" applyFont="1" applyBorder="1" applyAlignment="1">
      <alignment horizontal="left"/>
    </xf>
    <xf numFmtId="0" fontId="33" fillId="0" borderId="11" xfId="0" applyFont="1" applyBorder="1" applyAlignment="1">
      <alignment horizontal="left"/>
    </xf>
    <xf numFmtId="0" fontId="33" fillId="0" borderId="11" xfId="0" applyFont="1" applyBorder="1"/>
    <xf numFmtId="0" fontId="2" fillId="3" borderId="0" xfId="0" applyFont="1" applyFill="1"/>
    <xf numFmtId="0" fontId="2" fillId="3" borderId="0" xfId="0" applyFont="1" applyFill="1" applyAlignment="1">
      <alignment wrapText="1"/>
    </xf>
    <xf numFmtId="0" fontId="24" fillId="4" borderId="1" xfId="0" applyFont="1" applyFill="1" applyBorder="1" applyAlignment="1" applyProtection="1">
      <alignment horizontal="left" vertical="center" wrapText="1"/>
      <protection locked="0"/>
    </xf>
    <xf numFmtId="0" fontId="24" fillId="4" borderId="1" xfId="0" applyFont="1" applyFill="1" applyBorder="1" applyAlignment="1" applyProtection="1">
      <alignment horizontal="center" vertical="center" wrapText="1"/>
      <protection locked="0"/>
    </xf>
    <xf numFmtId="164" fontId="24" fillId="4" borderId="1" xfId="0" applyNumberFormat="1" applyFont="1" applyFill="1" applyBorder="1" applyAlignment="1" applyProtection="1">
      <alignment horizontal="center" vertical="center" wrapText="1"/>
      <protection locked="0"/>
    </xf>
    <xf numFmtId="0" fontId="34" fillId="4" borderId="1" xfId="0" applyFont="1" applyFill="1" applyBorder="1" applyAlignment="1">
      <alignment horizontal="center" vertical="center" wrapText="1"/>
    </xf>
    <xf numFmtId="0" fontId="34" fillId="4" borderId="1" xfId="0" applyFont="1" applyFill="1" applyBorder="1" applyAlignment="1" applyProtection="1">
      <alignment horizontal="center" vertical="center" wrapText="1"/>
      <protection locked="0"/>
    </xf>
    <xf numFmtId="164" fontId="34" fillId="4" borderId="1" xfId="0" applyNumberFormat="1" applyFont="1" applyFill="1" applyBorder="1" applyAlignment="1" applyProtection="1">
      <alignment horizontal="center" vertical="center" wrapText="1"/>
      <protection locked="0"/>
    </xf>
    <xf numFmtId="0" fontId="35" fillId="2" borderId="0" xfId="0" applyFont="1" applyFill="1" applyAlignment="1">
      <alignment vertical="center"/>
    </xf>
    <xf numFmtId="0" fontId="36" fillId="2" borderId="0" xfId="0" applyFont="1" applyFill="1" applyAlignment="1">
      <alignment vertical="center" wrapText="1"/>
    </xf>
    <xf numFmtId="0" fontId="37" fillId="2" borderId="0" xfId="0" applyFont="1" applyFill="1" applyAlignment="1">
      <alignment vertical="center" wrapText="1"/>
    </xf>
    <xf numFmtId="0" fontId="38" fillId="2" borderId="0" xfId="0" applyFont="1" applyFill="1" applyAlignment="1">
      <alignment vertical="center"/>
    </xf>
    <xf numFmtId="0" fontId="39" fillId="2" borderId="0" xfId="0" applyFont="1" applyFill="1" applyAlignment="1">
      <alignment horizontal="center" vertical="center" wrapText="1"/>
    </xf>
    <xf numFmtId="0" fontId="39" fillId="2" borderId="0" xfId="0" applyFont="1" applyFill="1" applyAlignment="1">
      <alignment vertical="center" wrapText="1"/>
    </xf>
    <xf numFmtId="0" fontId="40" fillId="7" borderId="0" xfId="0" applyFont="1" applyFill="1" applyAlignment="1">
      <alignment vertical="center"/>
    </xf>
    <xf numFmtId="0" fontId="41" fillId="7" borderId="0" xfId="0" applyFont="1" applyFill="1" applyAlignment="1">
      <alignment horizontal="center" vertical="center" wrapText="1"/>
    </xf>
    <xf numFmtId="0" fontId="41" fillId="7" borderId="0" xfId="0" applyFont="1" applyFill="1" applyAlignment="1">
      <alignment vertical="center" wrapText="1"/>
    </xf>
    <xf numFmtId="0" fontId="41" fillId="7" borderId="0" xfId="0" applyFont="1" applyFill="1" applyAlignment="1">
      <alignment horizontal="left" vertical="center" wrapText="1"/>
    </xf>
    <xf numFmtId="0" fontId="42" fillId="7" borderId="0" xfId="0" applyFont="1" applyFill="1" applyAlignment="1">
      <alignment horizontal="right" vertical="center" wrapText="1"/>
    </xf>
    <xf numFmtId="0" fontId="42" fillId="7" borderId="0" xfId="0" applyFont="1" applyFill="1" applyAlignment="1" applyProtection="1">
      <alignment horizontal="center" vertical="center" wrapText="1"/>
      <protection locked="0"/>
    </xf>
    <xf numFmtId="0" fontId="42" fillId="7" borderId="0" xfId="0" applyFont="1" applyFill="1" applyAlignment="1">
      <alignment horizontal="center" vertical="center" wrapText="1"/>
    </xf>
    <xf numFmtId="0" fontId="40" fillId="7" borderId="0" xfId="0" applyFont="1" applyFill="1" applyAlignment="1">
      <alignment vertical="center" wrapText="1"/>
    </xf>
    <xf numFmtId="0" fontId="40" fillId="7" borderId="0" xfId="0" applyFont="1" applyFill="1" applyAlignment="1">
      <alignment horizontal="left" vertical="center" wrapText="1"/>
    </xf>
    <xf numFmtId="0" fontId="41" fillId="0" borderId="0" xfId="0" applyFont="1" applyAlignment="1">
      <alignment horizontal="right" vertical="center" wrapText="1"/>
    </xf>
    <xf numFmtId="0" fontId="42" fillId="3" borderId="0" xfId="0" applyFont="1" applyFill="1" applyAlignment="1">
      <alignment horizontal="justify" vertical="center" wrapText="1"/>
    </xf>
    <xf numFmtId="0" fontId="43" fillId="0" borderId="0" xfId="0" applyFont="1" applyAlignment="1">
      <alignment vertical="center" wrapText="1"/>
    </xf>
    <xf numFmtId="0" fontId="44" fillId="0" borderId="0" xfId="0" applyFont="1" applyAlignment="1">
      <alignment horizontal="left" vertical="center"/>
    </xf>
    <xf numFmtId="0" fontId="31" fillId="0" borderId="13" xfId="2" applyFont="1" applyFill="1" applyBorder="1" applyAlignment="1">
      <alignment horizontal="center" vertical="center" wrapText="1"/>
    </xf>
    <xf numFmtId="0" fontId="49" fillId="0" borderId="13" xfId="2" applyFont="1" applyFill="1" applyBorder="1" applyAlignment="1">
      <alignment horizontal="center" vertical="center" wrapText="1"/>
    </xf>
    <xf numFmtId="0" fontId="32" fillId="0" borderId="13" xfId="2"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13" xfId="0" applyFont="1" applyBorder="1" applyAlignment="1">
      <alignment horizontal="left" vertical="center" wrapText="1"/>
    </xf>
    <xf numFmtId="0" fontId="8" fillId="0" borderId="0" xfId="0" applyFont="1" applyAlignment="1">
      <alignment horizontal="center" vertical="center" wrapText="1"/>
    </xf>
    <xf numFmtId="0" fontId="4" fillId="0" borderId="0" xfId="0" applyFont="1" applyAlignment="1">
      <alignment vertical="center" wrapText="1"/>
    </xf>
    <xf numFmtId="0" fontId="6" fillId="0" borderId="13" xfId="0" applyFont="1" applyBorder="1" applyAlignment="1">
      <alignment horizontal="center" vertical="center" wrapText="1"/>
    </xf>
    <xf numFmtId="0" fontId="45" fillId="0" borderId="13" xfId="0" applyFont="1" applyBorder="1" applyAlignment="1">
      <alignment horizontal="center" vertical="center" wrapText="1"/>
    </xf>
    <xf numFmtId="0" fontId="8" fillId="0" borderId="0" xfId="0" applyFont="1" applyAlignment="1">
      <alignment vertical="center" wrapText="1"/>
    </xf>
    <xf numFmtId="0" fontId="5" fillId="0" borderId="0" xfId="0" applyFont="1" applyAlignment="1">
      <alignment vertical="center" wrapText="1"/>
    </xf>
    <xf numFmtId="0" fontId="8" fillId="0" borderId="13" xfId="0" applyFont="1" applyBorder="1" applyAlignment="1">
      <alignment vertical="center" wrapText="1"/>
    </xf>
    <xf numFmtId="0" fontId="46" fillId="0" borderId="13" xfId="0" applyFont="1" applyBorder="1" applyAlignment="1">
      <alignment horizontal="center" vertical="center" wrapText="1"/>
    </xf>
    <xf numFmtId="0" fontId="4" fillId="0" borderId="14" xfId="0" applyFont="1" applyBorder="1" applyAlignment="1">
      <alignment vertical="center" wrapText="1"/>
    </xf>
    <xf numFmtId="0" fontId="31" fillId="0" borderId="13" xfId="1" applyFont="1" applyBorder="1" applyAlignment="1">
      <alignment horizontal="center" vertical="center" wrapText="1"/>
    </xf>
    <xf numFmtId="0" fontId="31" fillId="0" borderId="13" xfId="1" applyFont="1" applyBorder="1" applyAlignment="1">
      <alignment horizontal="left" vertical="center" wrapText="1"/>
    </xf>
    <xf numFmtId="0" fontId="46" fillId="0" borderId="13" xfId="0" applyFont="1" applyBorder="1" applyAlignment="1">
      <alignment horizontal="left" vertical="center" wrapText="1"/>
    </xf>
    <xf numFmtId="0" fontId="48" fillId="0" borderId="13" xfId="0" applyFont="1" applyBorder="1" applyAlignment="1">
      <alignment horizontal="center" vertical="center" wrapText="1"/>
    </xf>
    <xf numFmtId="0" fontId="47" fillId="0" borderId="13" xfId="0" applyFont="1" applyBorder="1" applyAlignment="1">
      <alignment horizontal="center" vertical="center" wrapText="1"/>
    </xf>
    <xf numFmtId="0" fontId="32" fillId="0" borderId="12" xfId="2" applyFont="1" applyFill="1" applyBorder="1" applyAlignment="1">
      <alignment horizontal="center" vertical="center" wrapText="1"/>
    </xf>
    <xf numFmtId="0" fontId="8" fillId="0" borderId="0" xfId="0" applyFont="1" applyAlignment="1">
      <alignment horizontal="left" vertical="center" wrapText="1"/>
    </xf>
    <xf numFmtId="0" fontId="31" fillId="0" borderId="0" xfId="1" applyFont="1" applyAlignment="1">
      <alignment horizontal="center" vertical="center" wrapText="1"/>
    </xf>
    <xf numFmtId="0" fontId="31" fillId="0" borderId="12" xfId="1" applyFont="1" applyBorder="1" applyAlignment="1">
      <alignment horizontal="left" vertical="center" wrapText="1"/>
    </xf>
    <xf numFmtId="0" fontId="8" fillId="0" borderId="12" xfId="0" applyFont="1" applyBorder="1" applyAlignment="1">
      <alignment horizontal="left" vertical="center" wrapText="1"/>
    </xf>
    <xf numFmtId="0" fontId="4" fillId="0" borderId="0" xfId="0" applyFont="1" applyAlignment="1">
      <alignment horizontal="center" vertical="center" wrapText="1"/>
    </xf>
    <xf numFmtId="17" fontId="8" fillId="0" borderId="0" xfId="0" applyNumberFormat="1" applyFont="1" applyAlignment="1">
      <alignment horizontal="center" vertical="center" wrapText="1"/>
    </xf>
    <xf numFmtId="0" fontId="8" fillId="0" borderId="0" xfId="0" applyFont="1" applyAlignment="1">
      <alignment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3" fillId="0" borderId="0" xfId="0" applyFont="1" applyAlignment="1">
      <alignment horizontal="center" vertical="center" wrapText="1"/>
    </xf>
    <xf numFmtId="0" fontId="46" fillId="0" borderId="13" xfId="0" applyFont="1" applyBorder="1" applyAlignment="1">
      <alignment vertical="center" wrapText="1"/>
    </xf>
    <xf numFmtId="16" fontId="8" fillId="0" borderId="0" xfId="0" applyNumberFormat="1" applyFont="1" applyAlignment="1">
      <alignment horizontal="center" vertical="center" wrapText="1"/>
    </xf>
    <xf numFmtId="0" fontId="8" fillId="0" borderId="15" xfId="0" applyFont="1" applyBorder="1" applyAlignment="1">
      <alignment horizontal="center" vertical="center" wrapText="1"/>
    </xf>
    <xf numFmtId="0" fontId="32" fillId="0" borderId="16" xfId="2" applyFont="1" applyFill="1" applyBorder="1" applyAlignment="1">
      <alignment horizontal="center" vertical="center" wrapText="1"/>
    </xf>
    <xf numFmtId="0" fontId="31" fillId="0" borderId="16" xfId="1" applyFont="1" applyBorder="1" applyAlignment="1">
      <alignment horizontal="left" vertical="center" wrapText="1"/>
    </xf>
    <xf numFmtId="0" fontId="0" fillId="0" borderId="13" xfId="0" applyBorder="1" applyAlignment="1">
      <alignment vertical="center" wrapText="1"/>
    </xf>
    <xf numFmtId="0" fontId="50" fillId="0" borderId="13" xfId="0" applyFont="1" applyBorder="1" applyAlignment="1">
      <alignment horizontal="left" vertical="center" wrapText="1"/>
    </xf>
    <xf numFmtId="0" fontId="50" fillId="0" borderId="13" xfId="1" applyFont="1" applyBorder="1" applyAlignment="1">
      <alignment horizontal="left" vertical="center" wrapText="1"/>
    </xf>
    <xf numFmtId="0" fontId="23" fillId="3" borderId="0" xfId="0" applyFont="1" applyFill="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4" fillId="4" borderId="7" xfId="0" applyFont="1" applyFill="1" applyBorder="1" applyAlignment="1" applyProtection="1">
      <alignment horizontal="center" vertical="center" wrapText="1"/>
      <protection locked="0"/>
    </xf>
    <xf numFmtId="0" fontId="24" fillId="4" borderId="8" xfId="0" applyFont="1" applyFill="1" applyBorder="1" applyAlignment="1" applyProtection="1">
      <alignment horizontal="center" vertical="center" wrapText="1"/>
      <protection locked="0"/>
    </xf>
    <xf numFmtId="0" fontId="24" fillId="4" borderId="9" xfId="0" applyFont="1" applyFill="1" applyBorder="1" applyAlignment="1" applyProtection="1">
      <alignment horizontal="center" vertical="center" wrapText="1"/>
      <protection locked="0"/>
    </xf>
    <xf numFmtId="0" fontId="14" fillId="3" borderId="0" xfId="0" applyFont="1" applyFill="1" applyAlignment="1">
      <alignment horizontal="right" vertical="center" wrapText="1"/>
    </xf>
    <xf numFmtId="0" fontId="14" fillId="4" borderId="4" xfId="0" applyFont="1" applyFill="1" applyBorder="1" applyAlignment="1" applyProtection="1">
      <alignment horizontal="left" vertical="center" wrapText="1"/>
      <protection locked="0"/>
    </xf>
    <xf numFmtId="0" fontId="14" fillId="4" borderId="5" xfId="0" applyFont="1" applyFill="1" applyBorder="1" applyAlignment="1" applyProtection="1">
      <alignment horizontal="left" vertical="center" wrapText="1"/>
      <protection locked="0"/>
    </xf>
    <xf numFmtId="0" fontId="14" fillId="4" borderId="6" xfId="0" applyFont="1" applyFill="1" applyBorder="1" applyAlignment="1" applyProtection="1">
      <alignment horizontal="left" vertical="center" wrapText="1"/>
      <protection locked="0"/>
    </xf>
    <xf numFmtId="0" fontId="14" fillId="4" borderId="4" xfId="0" applyFont="1" applyFill="1" applyBorder="1" applyAlignment="1" applyProtection="1">
      <alignment horizontal="left" vertical="top" wrapText="1"/>
      <protection locked="0"/>
    </xf>
    <xf numFmtId="0" fontId="14" fillId="4" borderId="5" xfId="0" applyFont="1" applyFill="1" applyBorder="1" applyAlignment="1" applyProtection="1">
      <alignment horizontal="left" vertical="top" wrapText="1"/>
      <protection locked="0"/>
    </xf>
    <xf numFmtId="0" fontId="14" fillId="4" borderId="6" xfId="0" applyFont="1" applyFill="1" applyBorder="1" applyAlignment="1" applyProtection="1">
      <alignment horizontal="left" vertical="top" wrapText="1"/>
      <protection locked="0"/>
    </xf>
    <xf numFmtId="0" fontId="19" fillId="0" borderId="0" xfId="0" applyFont="1" applyAlignment="1">
      <alignment horizontal="right" vertical="center" wrapText="1"/>
    </xf>
    <xf numFmtId="0" fontId="24" fillId="4" borderId="1" xfId="0" applyFont="1" applyFill="1" applyBorder="1" applyAlignment="1" applyProtection="1">
      <alignment horizontal="left" vertical="center" wrapText="1"/>
      <protection locked="0"/>
    </xf>
    <xf numFmtId="0" fontId="14" fillId="4" borderId="4" xfId="0" applyFont="1" applyFill="1" applyBorder="1" applyAlignment="1" applyProtection="1">
      <alignment horizontal="center" vertical="center" wrapText="1"/>
      <protection locked="0"/>
    </xf>
    <xf numFmtId="0" fontId="14" fillId="4" borderId="5" xfId="0" applyFont="1" applyFill="1" applyBorder="1" applyAlignment="1" applyProtection="1">
      <alignment horizontal="center" vertical="center" wrapText="1"/>
      <protection locked="0"/>
    </xf>
    <xf numFmtId="0" fontId="14" fillId="4" borderId="6" xfId="0" applyFont="1" applyFill="1" applyBorder="1" applyAlignment="1" applyProtection="1">
      <alignment horizontal="center" vertical="center" wrapText="1"/>
      <protection locked="0"/>
    </xf>
    <xf numFmtId="0" fontId="25" fillId="0" borderId="1" xfId="0" applyFont="1" applyBorder="1" applyAlignment="1">
      <alignment horizontal="center" vertical="center" wrapText="1"/>
    </xf>
    <xf numFmtId="0" fontId="24" fillId="0" borderId="3" xfId="0" applyFont="1" applyBorder="1" applyAlignment="1">
      <alignment horizontal="left" vertical="center" wrapText="1"/>
    </xf>
    <xf numFmtId="0" fontId="24" fillId="0" borderId="0" xfId="0" applyFont="1" applyAlignment="1">
      <alignment horizontal="left" vertical="center" wrapText="1"/>
    </xf>
    <xf numFmtId="0" fontId="14" fillId="0" borderId="0" xfId="0" applyFont="1" applyAlignment="1">
      <alignment horizontal="center" vertical="center" wrapText="1"/>
    </xf>
    <xf numFmtId="0" fontId="14" fillId="0" borderId="0" xfId="0" applyFont="1" applyAlignment="1">
      <alignment horizontal="right" vertical="center" wrapText="1"/>
    </xf>
    <xf numFmtId="0" fontId="19" fillId="0" borderId="3" xfId="0" applyFont="1" applyBorder="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0" fontId="20" fillId="3" borderId="3" xfId="0" applyFont="1" applyFill="1" applyBorder="1" applyAlignment="1" applyProtection="1">
      <alignment horizontal="left" vertical="center" wrapText="1"/>
      <protection locked="0"/>
    </xf>
    <xf numFmtId="0" fontId="20" fillId="3" borderId="0" xfId="0" applyFont="1" applyFill="1" applyAlignment="1" applyProtection="1">
      <alignment horizontal="left" vertical="center" wrapText="1"/>
      <protection locked="0"/>
    </xf>
    <xf numFmtId="0" fontId="14" fillId="3" borderId="3" xfId="0" applyFont="1" applyFill="1" applyBorder="1" applyAlignment="1">
      <alignment horizontal="left" vertical="center" wrapText="1"/>
    </xf>
    <xf numFmtId="0" fontId="14" fillId="3" borderId="0" xfId="0" applyFont="1" applyFill="1" applyAlignment="1">
      <alignment horizontal="left" vertical="center" wrapText="1"/>
    </xf>
    <xf numFmtId="0" fontId="19" fillId="0" borderId="0" xfId="0" applyFont="1" applyAlignment="1" applyProtection="1">
      <alignment horizontal="right" vertical="center" wrapText="1"/>
      <protection locked="0"/>
    </xf>
    <xf numFmtId="0" fontId="42" fillId="0" borderId="0" xfId="0" applyFont="1" applyAlignment="1">
      <alignment horizontal="right" vertical="center" wrapText="1"/>
    </xf>
    <xf numFmtId="0" fontId="19" fillId="3" borderId="3" xfId="0" applyFont="1" applyFill="1" applyBorder="1" applyAlignment="1">
      <alignment horizontal="justify" vertical="center" wrapText="1"/>
    </xf>
    <xf numFmtId="0" fontId="19" fillId="3" borderId="0" xfId="0" applyFont="1" applyFill="1" applyAlignment="1">
      <alignment horizontal="justify" vertical="center" wrapText="1"/>
    </xf>
    <xf numFmtId="0" fontId="19" fillId="0" borderId="0" xfId="0" applyFont="1" applyAlignment="1">
      <alignment horizontal="center" vertical="center" wrapText="1"/>
    </xf>
    <xf numFmtId="0" fontId="17" fillId="5" borderId="0" xfId="0" applyFont="1" applyFill="1" applyAlignment="1">
      <alignment horizontal="left" vertical="center" wrapText="1"/>
    </xf>
    <xf numFmtId="0" fontId="21" fillId="3" borderId="0" xfId="0" applyFont="1" applyFill="1" applyAlignment="1">
      <alignment horizontal="right" vertical="center" wrapText="1"/>
    </xf>
    <xf numFmtId="0" fontId="19" fillId="3" borderId="0" xfId="0" applyFont="1" applyFill="1" applyAlignment="1">
      <alignment horizontal="right" vertical="center" wrapText="1"/>
    </xf>
    <xf numFmtId="0" fontId="19" fillId="3" borderId="3" xfId="0" applyFont="1" applyFill="1" applyBorder="1" applyAlignment="1" applyProtection="1">
      <alignment horizontal="left" vertical="center" wrapText="1"/>
      <protection locked="0"/>
    </xf>
    <xf numFmtId="0" fontId="19" fillId="3" borderId="0" xfId="0" applyFont="1" applyFill="1" applyAlignment="1" applyProtection="1">
      <alignment horizontal="left" vertical="center" wrapText="1"/>
      <protection locked="0"/>
    </xf>
    <xf numFmtId="0" fontId="19" fillId="3" borderId="3" xfId="0" applyFont="1" applyFill="1" applyBorder="1" applyAlignment="1">
      <alignment horizontal="left" vertical="center" wrapText="1"/>
    </xf>
    <xf numFmtId="0" fontId="19" fillId="3" borderId="0" xfId="0" applyFont="1" applyFill="1" applyAlignment="1">
      <alignment horizontal="left" vertical="center" wrapText="1"/>
    </xf>
    <xf numFmtId="0" fontId="19" fillId="4" borderId="3" xfId="0" applyFont="1" applyFill="1" applyBorder="1" applyAlignment="1" applyProtection="1">
      <alignment horizontal="left" vertical="center" wrapText="1"/>
      <protection locked="0"/>
    </xf>
    <xf numFmtId="0" fontId="19" fillId="4" borderId="0" xfId="0" applyFont="1" applyFill="1" applyAlignment="1" applyProtection="1">
      <alignment horizontal="left" vertical="center" wrapText="1"/>
      <protection locked="0"/>
    </xf>
    <xf numFmtId="0" fontId="24" fillId="4" borderId="7" xfId="0" applyFont="1" applyFill="1" applyBorder="1" applyAlignment="1" applyProtection="1">
      <alignment horizontal="left" vertical="center" wrapText="1"/>
      <protection locked="0"/>
    </xf>
    <xf numFmtId="0" fontId="24" fillId="4" borderId="8" xfId="0" applyFont="1" applyFill="1" applyBorder="1" applyAlignment="1" applyProtection="1">
      <alignment horizontal="left" vertical="center" wrapText="1"/>
      <protection locked="0"/>
    </xf>
    <xf numFmtId="0" fontId="24" fillId="4" borderId="9" xfId="0" applyFont="1" applyFill="1" applyBorder="1" applyAlignment="1" applyProtection="1">
      <alignment horizontal="left" vertical="center" wrapText="1"/>
      <protection locked="0"/>
    </xf>
    <xf numFmtId="0" fontId="34" fillId="4" borderId="1" xfId="0" applyFont="1" applyFill="1" applyBorder="1" applyAlignment="1" applyProtection="1">
      <alignment horizontal="left" vertical="center" wrapText="1"/>
      <protection locked="0"/>
    </xf>
  </cellXfs>
  <cellStyles count="3">
    <cellStyle name="Bueno" xfId="2" builtinId="26"/>
    <cellStyle name="Normal" xfId="0" builtinId="0"/>
    <cellStyle name="Normal 2" xfId="1"/>
  </cellStyles>
  <dxfs count="0"/>
  <tableStyles count="0" defaultTableStyle="TableStyleMedium2" defaultPivotStyle="PivotStyleLight16"/>
  <colors>
    <mruColors>
      <color rgb="FFCC6600"/>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ctrlProps/ctrlProp1.xml><?xml version="1.0" encoding="utf-8"?>
<formControlPr xmlns="http://schemas.microsoft.com/office/spreadsheetml/2009/9/main" objectType="CheckBox" checked="Checked" fmlaLink="$M$22" lockText="1"/>
</file>

<file path=xl/ctrlProps/ctrlProp10.xml><?xml version="1.0" encoding="utf-8"?>
<formControlPr xmlns="http://schemas.microsoft.com/office/spreadsheetml/2009/9/main" objectType="CheckBox" fmlaLink="$M$35" lockText="1"/>
</file>

<file path=xl/ctrlProps/ctrlProp100.xml><?xml version="1.0" encoding="utf-8"?>
<formControlPr xmlns="http://schemas.microsoft.com/office/spreadsheetml/2009/9/main" objectType="CheckBox" fmlaLink="$M$35" lockText="1"/>
</file>

<file path=xl/ctrlProps/ctrlProp101.xml><?xml version="1.0" encoding="utf-8"?>
<formControlPr xmlns="http://schemas.microsoft.com/office/spreadsheetml/2009/9/main" objectType="CheckBox" fmlaLink="$M$22" lockText="1"/>
</file>

<file path=xl/ctrlProps/ctrlProp102.xml><?xml version="1.0" encoding="utf-8"?>
<formControlPr xmlns="http://schemas.microsoft.com/office/spreadsheetml/2009/9/main" objectType="CheckBox" fmlaLink="$M$23" lockText="1"/>
</file>

<file path=xl/ctrlProps/ctrlProp103.xml><?xml version="1.0" encoding="utf-8"?>
<formControlPr xmlns="http://schemas.microsoft.com/office/spreadsheetml/2009/9/main" objectType="CheckBox" fmlaLink="$M$24" lockText="1"/>
</file>

<file path=xl/ctrlProps/ctrlProp104.xml><?xml version="1.0" encoding="utf-8"?>
<formControlPr xmlns="http://schemas.microsoft.com/office/spreadsheetml/2009/9/main" objectType="CheckBox" fmlaLink="$M$25" lockText="1"/>
</file>

<file path=xl/ctrlProps/ctrlProp105.xml><?xml version="1.0" encoding="utf-8"?>
<formControlPr xmlns="http://schemas.microsoft.com/office/spreadsheetml/2009/9/main" objectType="CheckBox" fmlaLink="$M$21" lockText="1"/>
</file>

<file path=xl/ctrlProps/ctrlProp106.xml><?xml version="1.0" encoding="utf-8"?>
<formControlPr xmlns="http://schemas.microsoft.com/office/spreadsheetml/2009/9/main" objectType="CheckBox" fmlaLink="$M$31" lockText="1"/>
</file>

<file path=xl/ctrlProps/ctrlProp107.xml><?xml version="1.0" encoding="utf-8"?>
<formControlPr xmlns="http://schemas.microsoft.com/office/spreadsheetml/2009/9/main" objectType="CheckBox" fmlaLink="$M$32" lockText="1"/>
</file>

<file path=xl/ctrlProps/ctrlProp108.xml><?xml version="1.0" encoding="utf-8"?>
<formControlPr xmlns="http://schemas.microsoft.com/office/spreadsheetml/2009/9/main" objectType="CheckBox" fmlaLink="$M$33" lockText="1"/>
</file>

<file path=xl/ctrlProps/ctrlProp109.xml><?xml version="1.0" encoding="utf-8"?>
<formControlPr xmlns="http://schemas.microsoft.com/office/spreadsheetml/2009/9/main" objectType="CheckBox" fmlaLink="$M$34" lockText="1"/>
</file>

<file path=xl/ctrlProps/ctrlProp11.xml><?xml version="1.0" encoding="utf-8"?>
<formControlPr xmlns="http://schemas.microsoft.com/office/spreadsheetml/2009/9/main" objectType="CheckBox" checked="Checked" fmlaLink="$M$22" lockText="1"/>
</file>

<file path=xl/ctrlProps/ctrlProp110.xml><?xml version="1.0" encoding="utf-8"?>
<formControlPr xmlns="http://schemas.microsoft.com/office/spreadsheetml/2009/9/main" objectType="CheckBox" fmlaLink="$M$35" lockText="1"/>
</file>

<file path=xl/ctrlProps/ctrlProp111.xml><?xml version="1.0" encoding="utf-8"?>
<formControlPr xmlns="http://schemas.microsoft.com/office/spreadsheetml/2009/9/main" objectType="CheckBox" fmlaLink="$M$22" lockText="1"/>
</file>

<file path=xl/ctrlProps/ctrlProp112.xml><?xml version="1.0" encoding="utf-8"?>
<formControlPr xmlns="http://schemas.microsoft.com/office/spreadsheetml/2009/9/main" objectType="CheckBox" fmlaLink="$M$23" lockText="1"/>
</file>

<file path=xl/ctrlProps/ctrlProp113.xml><?xml version="1.0" encoding="utf-8"?>
<formControlPr xmlns="http://schemas.microsoft.com/office/spreadsheetml/2009/9/main" objectType="CheckBox" fmlaLink="$M$24" lockText="1"/>
</file>

<file path=xl/ctrlProps/ctrlProp114.xml><?xml version="1.0" encoding="utf-8"?>
<formControlPr xmlns="http://schemas.microsoft.com/office/spreadsheetml/2009/9/main" objectType="CheckBox" fmlaLink="$M$25" lockText="1"/>
</file>

<file path=xl/ctrlProps/ctrlProp115.xml><?xml version="1.0" encoding="utf-8"?>
<formControlPr xmlns="http://schemas.microsoft.com/office/spreadsheetml/2009/9/main" objectType="CheckBox" fmlaLink="$M$21" lockText="1"/>
</file>

<file path=xl/ctrlProps/ctrlProp116.xml><?xml version="1.0" encoding="utf-8"?>
<formControlPr xmlns="http://schemas.microsoft.com/office/spreadsheetml/2009/9/main" objectType="CheckBox" fmlaLink="$M$31" lockText="1"/>
</file>

<file path=xl/ctrlProps/ctrlProp117.xml><?xml version="1.0" encoding="utf-8"?>
<formControlPr xmlns="http://schemas.microsoft.com/office/spreadsheetml/2009/9/main" objectType="CheckBox" fmlaLink="$M$32" lockText="1"/>
</file>

<file path=xl/ctrlProps/ctrlProp118.xml><?xml version="1.0" encoding="utf-8"?>
<formControlPr xmlns="http://schemas.microsoft.com/office/spreadsheetml/2009/9/main" objectType="CheckBox" fmlaLink="$M$33" lockText="1"/>
</file>

<file path=xl/ctrlProps/ctrlProp119.xml><?xml version="1.0" encoding="utf-8"?>
<formControlPr xmlns="http://schemas.microsoft.com/office/spreadsheetml/2009/9/main" objectType="CheckBox" fmlaLink="$M$34" lockText="1"/>
</file>

<file path=xl/ctrlProps/ctrlProp12.xml><?xml version="1.0" encoding="utf-8"?>
<formControlPr xmlns="http://schemas.microsoft.com/office/spreadsheetml/2009/9/main" objectType="CheckBox" checked="Checked" fmlaLink="$M$23" lockText="1"/>
</file>

<file path=xl/ctrlProps/ctrlProp120.xml><?xml version="1.0" encoding="utf-8"?>
<formControlPr xmlns="http://schemas.microsoft.com/office/spreadsheetml/2009/9/main" objectType="CheckBox" fmlaLink="$M$35" lockText="1"/>
</file>

<file path=xl/ctrlProps/ctrlProp121.xml><?xml version="1.0" encoding="utf-8"?>
<formControlPr xmlns="http://schemas.microsoft.com/office/spreadsheetml/2009/9/main" objectType="CheckBox" fmlaLink="$M$22" lockText="1"/>
</file>

<file path=xl/ctrlProps/ctrlProp122.xml><?xml version="1.0" encoding="utf-8"?>
<formControlPr xmlns="http://schemas.microsoft.com/office/spreadsheetml/2009/9/main" objectType="CheckBox" fmlaLink="$M$23" lockText="1"/>
</file>

<file path=xl/ctrlProps/ctrlProp123.xml><?xml version="1.0" encoding="utf-8"?>
<formControlPr xmlns="http://schemas.microsoft.com/office/spreadsheetml/2009/9/main" objectType="CheckBox" fmlaLink="$M$24" lockText="1"/>
</file>

<file path=xl/ctrlProps/ctrlProp124.xml><?xml version="1.0" encoding="utf-8"?>
<formControlPr xmlns="http://schemas.microsoft.com/office/spreadsheetml/2009/9/main" objectType="CheckBox" fmlaLink="$M$25" lockText="1"/>
</file>

<file path=xl/ctrlProps/ctrlProp125.xml><?xml version="1.0" encoding="utf-8"?>
<formControlPr xmlns="http://schemas.microsoft.com/office/spreadsheetml/2009/9/main" objectType="CheckBox" fmlaLink="$M$21" lockText="1"/>
</file>

<file path=xl/ctrlProps/ctrlProp126.xml><?xml version="1.0" encoding="utf-8"?>
<formControlPr xmlns="http://schemas.microsoft.com/office/spreadsheetml/2009/9/main" objectType="CheckBox" fmlaLink="$M$31" lockText="1"/>
</file>

<file path=xl/ctrlProps/ctrlProp127.xml><?xml version="1.0" encoding="utf-8"?>
<formControlPr xmlns="http://schemas.microsoft.com/office/spreadsheetml/2009/9/main" objectType="CheckBox" fmlaLink="$M$32" lockText="1"/>
</file>

<file path=xl/ctrlProps/ctrlProp128.xml><?xml version="1.0" encoding="utf-8"?>
<formControlPr xmlns="http://schemas.microsoft.com/office/spreadsheetml/2009/9/main" objectType="CheckBox" fmlaLink="$M$33" lockText="1"/>
</file>

<file path=xl/ctrlProps/ctrlProp129.xml><?xml version="1.0" encoding="utf-8"?>
<formControlPr xmlns="http://schemas.microsoft.com/office/spreadsheetml/2009/9/main" objectType="CheckBox" fmlaLink="$M$34" lockText="1"/>
</file>

<file path=xl/ctrlProps/ctrlProp13.xml><?xml version="1.0" encoding="utf-8"?>
<formControlPr xmlns="http://schemas.microsoft.com/office/spreadsheetml/2009/9/main" objectType="CheckBox" checked="Checked" fmlaLink="$M$24" lockText="1"/>
</file>

<file path=xl/ctrlProps/ctrlProp130.xml><?xml version="1.0" encoding="utf-8"?>
<formControlPr xmlns="http://schemas.microsoft.com/office/spreadsheetml/2009/9/main" objectType="CheckBox" fmlaLink="$M$35" lockText="1"/>
</file>

<file path=xl/ctrlProps/ctrlProp131.xml><?xml version="1.0" encoding="utf-8"?>
<formControlPr xmlns="http://schemas.microsoft.com/office/spreadsheetml/2009/9/main" objectType="CheckBox" fmlaLink="$M$22" lockText="1"/>
</file>

<file path=xl/ctrlProps/ctrlProp132.xml><?xml version="1.0" encoding="utf-8"?>
<formControlPr xmlns="http://schemas.microsoft.com/office/spreadsheetml/2009/9/main" objectType="CheckBox" fmlaLink="$M$23" lockText="1"/>
</file>

<file path=xl/ctrlProps/ctrlProp133.xml><?xml version="1.0" encoding="utf-8"?>
<formControlPr xmlns="http://schemas.microsoft.com/office/spreadsheetml/2009/9/main" objectType="CheckBox" fmlaLink="$M$24" lockText="1"/>
</file>

<file path=xl/ctrlProps/ctrlProp134.xml><?xml version="1.0" encoding="utf-8"?>
<formControlPr xmlns="http://schemas.microsoft.com/office/spreadsheetml/2009/9/main" objectType="CheckBox" fmlaLink="$M$25" lockText="1"/>
</file>

<file path=xl/ctrlProps/ctrlProp135.xml><?xml version="1.0" encoding="utf-8"?>
<formControlPr xmlns="http://schemas.microsoft.com/office/spreadsheetml/2009/9/main" objectType="CheckBox" fmlaLink="$M$21" lockText="1"/>
</file>

<file path=xl/ctrlProps/ctrlProp136.xml><?xml version="1.0" encoding="utf-8"?>
<formControlPr xmlns="http://schemas.microsoft.com/office/spreadsheetml/2009/9/main" objectType="CheckBox" fmlaLink="$M$31" lockText="1"/>
</file>

<file path=xl/ctrlProps/ctrlProp137.xml><?xml version="1.0" encoding="utf-8"?>
<formControlPr xmlns="http://schemas.microsoft.com/office/spreadsheetml/2009/9/main" objectType="CheckBox" fmlaLink="$M$32" lockText="1"/>
</file>

<file path=xl/ctrlProps/ctrlProp138.xml><?xml version="1.0" encoding="utf-8"?>
<formControlPr xmlns="http://schemas.microsoft.com/office/spreadsheetml/2009/9/main" objectType="CheckBox" fmlaLink="$M$33" lockText="1"/>
</file>

<file path=xl/ctrlProps/ctrlProp139.xml><?xml version="1.0" encoding="utf-8"?>
<formControlPr xmlns="http://schemas.microsoft.com/office/spreadsheetml/2009/9/main" objectType="CheckBox" fmlaLink="$M$34" lockText="1"/>
</file>

<file path=xl/ctrlProps/ctrlProp14.xml><?xml version="1.0" encoding="utf-8"?>
<formControlPr xmlns="http://schemas.microsoft.com/office/spreadsheetml/2009/9/main" objectType="CheckBox" checked="Checked" fmlaLink="$M$25" lockText="1"/>
</file>

<file path=xl/ctrlProps/ctrlProp140.xml><?xml version="1.0" encoding="utf-8"?>
<formControlPr xmlns="http://schemas.microsoft.com/office/spreadsheetml/2009/9/main" objectType="CheckBox" fmlaLink="$M$35" lockText="1"/>
</file>

<file path=xl/ctrlProps/ctrlProp141.xml><?xml version="1.0" encoding="utf-8"?>
<formControlPr xmlns="http://schemas.microsoft.com/office/spreadsheetml/2009/9/main" objectType="CheckBox" fmlaLink="$M$22" lockText="1"/>
</file>

<file path=xl/ctrlProps/ctrlProp142.xml><?xml version="1.0" encoding="utf-8"?>
<formControlPr xmlns="http://schemas.microsoft.com/office/spreadsheetml/2009/9/main" objectType="CheckBox" fmlaLink="$M$23" lockText="1"/>
</file>

<file path=xl/ctrlProps/ctrlProp143.xml><?xml version="1.0" encoding="utf-8"?>
<formControlPr xmlns="http://schemas.microsoft.com/office/spreadsheetml/2009/9/main" objectType="CheckBox" fmlaLink="$M$24" lockText="1"/>
</file>

<file path=xl/ctrlProps/ctrlProp144.xml><?xml version="1.0" encoding="utf-8"?>
<formControlPr xmlns="http://schemas.microsoft.com/office/spreadsheetml/2009/9/main" objectType="CheckBox" fmlaLink="$M$25" lockText="1"/>
</file>

<file path=xl/ctrlProps/ctrlProp145.xml><?xml version="1.0" encoding="utf-8"?>
<formControlPr xmlns="http://schemas.microsoft.com/office/spreadsheetml/2009/9/main" objectType="CheckBox" fmlaLink="$M$21" lockText="1"/>
</file>

<file path=xl/ctrlProps/ctrlProp146.xml><?xml version="1.0" encoding="utf-8"?>
<formControlPr xmlns="http://schemas.microsoft.com/office/spreadsheetml/2009/9/main" objectType="CheckBox" fmlaLink="$M$31" lockText="1"/>
</file>

<file path=xl/ctrlProps/ctrlProp147.xml><?xml version="1.0" encoding="utf-8"?>
<formControlPr xmlns="http://schemas.microsoft.com/office/spreadsheetml/2009/9/main" objectType="CheckBox" fmlaLink="$M$32" lockText="1"/>
</file>

<file path=xl/ctrlProps/ctrlProp148.xml><?xml version="1.0" encoding="utf-8"?>
<formControlPr xmlns="http://schemas.microsoft.com/office/spreadsheetml/2009/9/main" objectType="CheckBox" fmlaLink="$M$33" lockText="1"/>
</file>

<file path=xl/ctrlProps/ctrlProp149.xml><?xml version="1.0" encoding="utf-8"?>
<formControlPr xmlns="http://schemas.microsoft.com/office/spreadsheetml/2009/9/main" objectType="CheckBox" fmlaLink="$M$34" lockText="1"/>
</file>

<file path=xl/ctrlProps/ctrlProp15.xml><?xml version="1.0" encoding="utf-8"?>
<formControlPr xmlns="http://schemas.microsoft.com/office/spreadsheetml/2009/9/main" objectType="CheckBox" checked="Checked" fmlaLink="$M$21" lockText="1"/>
</file>

<file path=xl/ctrlProps/ctrlProp150.xml><?xml version="1.0" encoding="utf-8"?>
<formControlPr xmlns="http://schemas.microsoft.com/office/spreadsheetml/2009/9/main" objectType="CheckBox" fmlaLink="$M$35" lockText="1"/>
</file>

<file path=xl/ctrlProps/ctrlProp151.xml><?xml version="1.0" encoding="utf-8"?>
<formControlPr xmlns="http://schemas.microsoft.com/office/spreadsheetml/2009/9/main" objectType="CheckBox" fmlaLink="$M$22" lockText="1"/>
</file>

<file path=xl/ctrlProps/ctrlProp152.xml><?xml version="1.0" encoding="utf-8"?>
<formControlPr xmlns="http://schemas.microsoft.com/office/spreadsheetml/2009/9/main" objectType="CheckBox" fmlaLink="$M$23" lockText="1"/>
</file>

<file path=xl/ctrlProps/ctrlProp153.xml><?xml version="1.0" encoding="utf-8"?>
<formControlPr xmlns="http://schemas.microsoft.com/office/spreadsheetml/2009/9/main" objectType="CheckBox" fmlaLink="$M$24" lockText="1"/>
</file>

<file path=xl/ctrlProps/ctrlProp154.xml><?xml version="1.0" encoding="utf-8"?>
<formControlPr xmlns="http://schemas.microsoft.com/office/spreadsheetml/2009/9/main" objectType="CheckBox" fmlaLink="$M$25" lockText="1"/>
</file>

<file path=xl/ctrlProps/ctrlProp155.xml><?xml version="1.0" encoding="utf-8"?>
<formControlPr xmlns="http://schemas.microsoft.com/office/spreadsheetml/2009/9/main" objectType="CheckBox" fmlaLink="$M$21" lockText="1"/>
</file>

<file path=xl/ctrlProps/ctrlProp156.xml><?xml version="1.0" encoding="utf-8"?>
<formControlPr xmlns="http://schemas.microsoft.com/office/spreadsheetml/2009/9/main" objectType="CheckBox" fmlaLink="$M$31" lockText="1"/>
</file>

<file path=xl/ctrlProps/ctrlProp157.xml><?xml version="1.0" encoding="utf-8"?>
<formControlPr xmlns="http://schemas.microsoft.com/office/spreadsheetml/2009/9/main" objectType="CheckBox" fmlaLink="$M$32" lockText="1"/>
</file>

<file path=xl/ctrlProps/ctrlProp158.xml><?xml version="1.0" encoding="utf-8"?>
<formControlPr xmlns="http://schemas.microsoft.com/office/spreadsheetml/2009/9/main" objectType="CheckBox" fmlaLink="$M$33" lockText="1"/>
</file>

<file path=xl/ctrlProps/ctrlProp159.xml><?xml version="1.0" encoding="utf-8"?>
<formControlPr xmlns="http://schemas.microsoft.com/office/spreadsheetml/2009/9/main" objectType="CheckBox" fmlaLink="$M$34" lockText="1"/>
</file>

<file path=xl/ctrlProps/ctrlProp16.xml><?xml version="1.0" encoding="utf-8"?>
<formControlPr xmlns="http://schemas.microsoft.com/office/spreadsheetml/2009/9/main" objectType="CheckBox" checked="Checked" fmlaLink="$M$31" lockText="1"/>
</file>

<file path=xl/ctrlProps/ctrlProp160.xml><?xml version="1.0" encoding="utf-8"?>
<formControlPr xmlns="http://schemas.microsoft.com/office/spreadsheetml/2009/9/main" objectType="CheckBox" fmlaLink="$M$35" lockText="1"/>
</file>

<file path=xl/ctrlProps/ctrlProp161.xml><?xml version="1.0" encoding="utf-8"?>
<formControlPr xmlns="http://schemas.microsoft.com/office/spreadsheetml/2009/9/main" objectType="CheckBox" fmlaLink="$M$22" lockText="1"/>
</file>

<file path=xl/ctrlProps/ctrlProp162.xml><?xml version="1.0" encoding="utf-8"?>
<formControlPr xmlns="http://schemas.microsoft.com/office/spreadsheetml/2009/9/main" objectType="CheckBox" fmlaLink="$M$23" lockText="1"/>
</file>

<file path=xl/ctrlProps/ctrlProp163.xml><?xml version="1.0" encoding="utf-8"?>
<formControlPr xmlns="http://schemas.microsoft.com/office/spreadsheetml/2009/9/main" objectType="CheckBox" fmlaLink="$M$24" lockText="1"/>
</file>

<file path=xl/ctrlProps/ctrlProp164.xml><?xml version="1.0" encoding="utf-8"?>
<formControlPr xmlns="http://schemas.microsoft.com/office/spreadsheetml/2009/9/main" objectType="CheckBox" fmlaLink="$M$25" lockText="1"/>
</file>

<file path=xl/ctrlProps/ctrlProp165.xml><?xml version="1.0" encoding="utf-8"?>
<formControlPr xmlns="http://schemas.microsoft.com/office/spreadsheetml/2009/9/main" objectType="CheckBox" fmlaLink="$M$21" lockText="1"/>
</file>

<file path=xl/ctrlProps/ctrlProp166.xml><?xml version="1.0" encoding="utf-8"?>
<formControlPr xmlns="http://schemas.microsoft.com/office/spreadsheetml/2009/9/main" objectType="CheckBox" fmlaLink="$M$31" lockText="1"/>
</file>

<file path=xl/ctrlProps/ctrlProp167.xml><?xml version="1.0" encoding="utf-8"?>
<formControlPr xmlns="http://schemas.microsoft.com/office/spreadsheetml/2009/9/main" objectType="CheckBox" fmlaLink="$M$32" lockText="1"/>
</file>

<file path=xl/ctrlProps/ctrlProp168.xml><?xml version="1.0" encoding="utf-8"?>
<formControlPr xmlns="http://schemas.microsoft.com/office/spreadsheetml/2009/9/main" objectType="CheckBox" fmlaLink="$M$33" lockText="1"/>
</file>

<file path=xl/ctrlProps/ctrlProp169.xml><?xml version="1.0" encoding="utf-8"?>
<formControlPr xmlns="http://schemas.microsoft.com/office/spreadsheetml/2009/9/main" objectType="CheckBox" fmlaLink="$M$34" lockText="1"/>
</file>

<file path=xl/ctrlProps/ctrlProp17.xml><?xml version="1.0" encoding="utf-8"?>
<formControlPr xmlns="http://schemas.microsoft.com/office/spreadsheetml/2009/9/main" objectType="CheckBox" fmlaLink="$M$32" lockText="1"/>
</file>

<file path=xl/ctrlProps/ctrlProp170.xml><?xml version="1.0" encoding="utf-8"?>
<formControlPr xmlns="http://schemas.microsoft.com/office/spreadsheetml/2009/9/main" objectType="CheckBox" fmlaLink="$M$35" lockText="1"/>
</file>

<file path=xl/ctrlProps/ctrlProp171.xml><?xml version="1.0" encoding="utf-8"?>
<formControlPr xmlns="http://schemas.microsoft.com/office/spreadsheetml/2009/9/main" objectType="CheckBox" fmlaLink="$M$22" lockText="1"/>
</file>

<file path=xl/ctrlProps/ctrlProp172.xml><?xml version="1.0" encoding="utf-8"?>
<formControlPr xmlns="http://schemas.microsoft.com/office/spreadsheetml/2009/9/main" objectType="CheckBox" fmlaLink="$M$23" lockText="1"/>
</file>

<file path=xl/ctrlProps/ctrlProp173.xml><?xml version="1.0" encoding="utf-8"?>
<formControlPr xmlns="http://schemas.microsoft.com/office/spreadsheetml/2009/9/main" objectType="CheckBox" fmlaLink="$M$24" lockText="1"/>
</file>

<file path=xl/ctrlProps/ctrlProp174.xml><?xml version="1.0" encoding="utf-8"?>
<formControlPr xmlns="http://schemas.microsoft.com/office/spreadsheetml/2009/9/main" objectType="CheckBox" fmlaLink="$M$25" lockText="1"/>
</file>

<file path=xl/ctrlProps/ctrlProp175.xml><?xml version="1.0" encoding="utf-8"?>
<formControlPr xmlns="http://schemas.microsoft.com/office/spreadsheetml/2009/9/main" objectType="CheckBox" fmlaLink="$M$21" lockText="1"/>
</file>

<file path=xl/ctrlProps/ctrlProp176.xml><?xml version="1.0" encoding="utf-8"?>
<formControlPr xmlns="http://schemas.microsoft.com/office/spreadsheetml/2009/9/main" objectType="CheckBox" fmlaLink="$M$31" lockText="1"/>
</file>

<file path=xl/ctrlProps/ctrlProp177.xml><?xml version="1.0" encoding="utf-8"?>
<formControlPr xmlns="http://schemas.microsoft.com/office/spreadsheetml/2009/9/main" objectType="CheckBox" fmlaLink="$M$32" lockText="1"/>
</file>

<file path=xl/ctrlProps/ctrlProp178.xml><?xml version="1.0" encoding="utf-8"?>
<formControlPr xmlns="http://schemas.microsoft.com/office/spreadsheetml/2009/9/main" objectType="CheckBox" fmlaLink="$M$33" lockText="1"/>
</file>

<file path=xl/ctrlProps/ctrlProp179.xml><?xml version="1.0" encoding="utf-8"?>
<formControlPr xmlns="http://schemas.microsoft.com/office/spreadsheetml/2009/9/main" objectType="CheckBox" fmlaLink="$M$34" lockText="1"/>
</file>

<file path=xl/ctrlProps/ctrlProp18.xml><?xml version="1.0" encoding="utf-8"?>
<formControlPr xmlns="http://schemas.microsoft.com/office/spreadsheetml/2009/9/main" objectType="CheckBox" fmlaLink="$M$33" lockText="1"/>
</file>

<file path=xl/ctrlProps/ctrlProp180.xml><?xml version="1.0" encoding="utf-8"?>
<formControlPr xmlns="http://schemas.microsoft.com/office/spreadsheetml/2009/9/main" objectType="CheckBox" fmlaLink="$M$35" lockText="1"/>
</file>

<file path=xl/ctrlProps/ctrlProp181.xml><?xml version="1.0" encoding="utf-8"?>
<formControlPr xmlns="http://schemas.microsoft.com/office/spreadsheetml/2009/9/main" objectType="CheckBox" fmlaLink="$M$22" lockText="1"/>
</file>

<file path=xl/ctrlProps/ctrlProp182.xml><?xml version="1.0" encoding="utf-8"?>
<formControlPr xmlns="http://schemas.microsoft.com/office/spreadsheetml/2009/9/main" objectType="CheckBox" fmlaLink="$M$23" lockText="1"/>
</file>

<file path=xl/ctrlProps/ctrlProp183.xml><?xml version="1.0" encoding="utf-8"?>
<formControlPr xmlns="http://schemas.microsoft.com/office/spreadsheetml/2009/9/main" objectType="CheckBox" fmlaLink="$M$24" lockText="1"/>
</file>

<file path=xl/ctrlProps/ctrlProp184.xml><?xml version="1.0" encoding="utf-8"?>
<formControlPr xmlns="http://schemas.microsoft.com/office/spreadsheetml/2009/9/main" objectType="CheckBox" fmlaLink="$M$25" lockText="1"/>
</file>

<file path=xl/ctrlProps/ctrlProp185.xml><?xml version="1.0" encoding="utf-8"?>
<formControlPr xmlns="http://schemas.microsoft.com/office/spreadsheetml/2009/9/main" objectType="CheckBox" fmlaLink="$M$21" lockText="1"/>
</file>

<file path=xl/ctrlProps/ctrlProp186.xml><?xml version="1.0" encoding="utf-8"?>
<formControlPr xmlns="http://schemas.microsoft.com/office/spreadsheetml/2009/9/main" objectType="CheckBox" fmlaLink="$M$31" lockText="1"/>
</file>

<file path=xl/ctrlProps/ctrlProp187.xml><?xml version="1.0" encoding="utf-8"?>
<formControlPr xmlns="http://schemas.microsoft.com/office/spreadsheetml/2009/9/main" objectType="CheckBox" fmlaLink="$M$32" lockText="1"/>
</file>

<file path=xl/ctrlProps/ctrlProp188.xml><?xml version="1.0" encoding="utf-8"?>
<formControlPr xmlns="http://schemas.microsoft.com/office/spreadsheetml/2009/9/main" objectType="CheckBox" fmlaLink="$M$33" lockText="1"/>
</file>

<file path=xl/ctrlProps/ctrlProp189.xml><?xml version="1.0" encoding="utf-8"?>
<formControlPr xmlns="http://schemas.microsoft.com/office/spreadsheetml/2009/9/main" objectType="CheckBox" fmlaLink="$M$34" lockText="1"/>
</file>

<file path=xl/ctrlProps/ctrlProp19.xml><?xml version="1.0" encoding="utf-8"?>
<formControlPr xmlns="http://schemas.microsoft.com/office/spreadsheetml/2009/9/main" objectType="CheckBox" fmlaLink="$M$34" lockText="1"/>
</file>

<file path=xl/ctrlProps/ctrlProp190.xml><?xml version="1.0" encoding="utf-8"?>
<formControlPr xmlns="http://schemas.microsoft.com/office/spreadsheetml/2009/9/main" objectType="CheckBox" fmlaLink="$M$35" lockText="1"/>
</file>

<file path=xl/ctrlProps/ctrlProp191.xml><?xml version="1.0" encoding="utf-8"?>
<formControlPr xmlns="http://schemas.microsoft.com/office/spreadsheetml/2009/9/main" objectType="CheckBox" fmlaLink="$M$22" lockText="1"/>
</file>

<file path=xl/ctrlProps/ctrlProp192.xml><?xml version="1.0" encoding="utf-8"?>
<formControlPr xmlns="http://schemas.microsoft.com/office/spreadsheetml/2009/9/main" objectType="CheckBox" fmlaLink="$M$23" lockText="1"/>
</file>

<file path=xl/ctrlProps/ctrlProp193.xml><?xml version="1.0" encoding="utf-8"?>
<formControlPr xmlns="http://schemas.microsoft.com/office/spreadsheetml/2009/9/main" objectType="CheckBox" fmlaLink="$M$24" lockText="1"/>
</file>

<file path=xl/ctrlProps/ctrlProp194.xml><?xml version="1.0" encoding="utf-8"?>
<formControlPr xmlns="http://schemas.microsoft.com/office/spreadsheetml/2009/9/main" objectType="CheckBox" fmlaLink="$M$25" lockText="1"/>
</file>

<file path=xl/ctrlProps/ctrlProp195.xml><?xml version="1.0" encoding="utf-8"?>
<formControlPr xmlns="http://schemas.microsoft.com/office/spreadsheetml/2009/9/main" objectType="CheckBox" fmlaLink="$M$21" lockText="1"/>
</file>

<file path=xl/ctrlProps/ctrlProp196.xml><?xml version="1.0" encoding="utf-8"?>
<formControlPr xmlns="http://schemas.microsoft.com/office/spreadsheetml/2009/9/main" objectType="CheckBox" fmlaLink="$M$31" lockText="1"/>
</file>

<file path=xl/ctrlProps/ctrlProp197.xml><?xml version="1.0" encoding="utf-8"?>
<formControlPr xmlns="http://schemas.microsoft.com/office/spreadsheetml/2009/9/main" objectType="CheckBox" fmlaLink="$M$32" lockText="1"/>
</file>

<file path=xl/ctrlProps/ctrlProp198.xml><?xml version="1.0" encoding="utf-8"?>
<formControlPr xmlns="http://schemas.microsoft.com/office/spreadsheetml/2009/9/main" objectType="CheckBox" fmlaLink="$M$33" lockText="1"/>
</file>

<file path=xl/ctrlProps/ctrlProp199.xml><?xml version="1.0" encoding="utf-8"?>
<formControlPr xmlns="http://schemas.microsoft.com/office/spreadsheetml/2009/9/main" objectType="CheckBox" fmlaLink="$M$34" lockText="1"/>
</file>

<file path=xl/ctrlProps/ctrlProp2.xml><?xml version="1.0" encoding="utf-8"?>
<formControlPr xmlns="http://schemas.microsoft.com/office/spreadsheetml/2009/9/main" objectType="CheckBox" checked="Checked" fmlaLink="$M$23" lockText="1"/>
</file>

<file path=xl/ctrlProps/ctrlProp20.xml><?xml version="1.0" encoding="utf-8"?>
<formControlPr xmlns="http://schemas.microsoft.com/office/spreadsheetml/2009/9/main" objectType="CheckBox" fmlaLink="$M$35" lockText="1"/>
</file>

<file path=xl/ctrlProps/ctrlProp200.xml><?xml version="1.0" encoding="utf-8"?>
<formControlPr xmlns="http://schemas.microsoft.com/office/spreadsheetml/2009/9/main" objectType="CheckBox" fmlaLink="$M$35" lockText="1"/>
</file>

<file path=xl/ctrlProps/ctrlProp201.xml><?xml version="1.0" encoding="utf-8"?>
<formControlPr xmlns="http://schemas.microsoft.com/office/spreadsheetml/2009/9/main" objectType="CheckBox" fmlaLink="$M$22" lockText="1"/>
</file>

<file path=xl/ctrlProps/ctrlProp202.xml><?xml version="1.0" encoding="utf-8"?>
<formControlPr xmlns="http://schemas.microsoft.com/office/spreadsheetml/2009/9/main" objectType="CheckBox" fmlaLink="$M$23" lockText="1"/>
</file>

<file path=xl/ctrlProps/ctrlProp203.xml><?xml version="1.0" encoding="utf-8"?>
<formControlPr xmlns="http://schemas.microsoft.com/office/spreadsheetml/2009/9/main" objectType="CheckBox" fmlaLink="$M$24" lockText="1"/>
</file>

<file path=xl/ctrlProps/ctrlProp204.xml><?xml version="1.0" encoding="utf-8"?>
<formControlPr xmlns="http://schemas.microsoft.com/office/spreadsheetml/2009/9/main" objectType="CheckBox" fmlaLink="$M$25" lockText="1"/>
</file>

<file path=xl/ctrlProps/ctrlProp205.xml><?xml version="1.0" encoding="utf-8"?>
<formControlPr xmlns="http://schemas.microsoft.com/office/spreadsheetml/2009/9/main" objectType="CheckBox" fmlaLink="$M$21" lockText="1"/>
</file>

<file path=xl/ctrlProps/ctrlProp206.xml><?xml version="1.0" encoding="utf-8"?>
<formControlPr xmlns="http://schemas.microsoft.com/office/spreadsheetml/2009/9/main" objectType="CheckBox" fmlaLink="$M$31" lockText="1"/>
</file>

<file path=xl/ctrlProps/ctrlProp207.xml><?xml version="1.0" encoding="utf-8"?>
<formControlPr xmlns="http://schemas.microsoft.com/office/spreadsheetml/2009/9/main" objectType="CheckBox" fmlaLink="$M$32" lockText="1"/>
</file>

<file path=xl/ctrlProps/ctrlProp208.xml><?xml version="1.0" encoding="utf-8"?>
<formControlPr xmlns="http://schemas.microsoft.com/office/spreadsheetml/2009/9/main" objectType="CheckBox" fmlaLink="$M$33" lockText="1"/>
</file>

<file path=xl/ctrlProps/ctrlProp209.xml><?xml version="1.0" encoding="utf-8"?>
<formControlPr xmlns="http://schemas.microsoft.com/office/spreadsheetml/2009/9/main" objectType="CheckBox" fmlaLink="$M$34" lockText="1"/>
</file>

<file path=xl/ctrlProps/ctrlProp21.xml><?xml version="1.0" encoding="utf-8"?>
<formControlPr xmlns="http://schemas.microsoft.com/office/spreadsheetml/2009/9/main" objectType="CheckBox" fmlaLink="$M$22" lockText="1"/>
</file>

<file path=xl/ctrlProps/ctrlProp210.xml><?xml version="1.0" encoding="utf-8"?>
<formControlPr xmlns="http://schemas.microsoft.com/office/spreadsheetml/2009/9/main" objectType="CheckBox" fmlaLink="$M$35" lockText="1"/>
</file>

<file path=xl/ctrlProps/ctrlProp211.xml><?xml version="1.0" encoding="utf-8"?>
<formControlPr xmlns="http://schemas.microsoft.com/office/spreadsheetml/2009/9/main" objectType="CheckBox" fmlaLink="$M$21" lockText="1"/>
</file>

<file path=xl/ctrlProps/ctrlProp212.xml><?xml version="1.0" encoding="utf-8"?>
<formControlPr xmlns="http://schemas.microsoft.com/office/spreadsheetml/2009/9/main" objectType="CheckBox" fmlaLink="$M$22" lockText="1"/>
</file>

<file path=xl/ctrlProps/ctrlProp213.xml><?xml version="1.0" encoding="utf-8"?>
<formControlPr xmlns="http://schemas.microsoft.com/office/spreadsheetml/2009/9/main" objectType="CheckBox" fmlaLink="$M$23" lockText="1"/>
</file>

<file path=xl/ctrlProps/ctrlProp214.xml><?xml version="1.0" encoding="utf-8"?>
<formControlPr xmlns="http://schemas.microsoft.com/office/spreadsheetml/2009/9/main" objectType="CheckBox" fmlaLink="$M$24" lockText="1"/>
</file>

<file path=xl/ctrlProps/ctrlProp215.xml><?xml version="1.0" encoding="utf-8"?>
<formControlPr xmlns="http://schemas.microsoft.com/office/spreadsheetml/2009/9/main" objectType="CheckBox" fmlaLink="$M$20" lockText="1"/>
</file>

<file path=xl/ctrlProps/ctrlProp216.xml><?xml version="1.0" encoding="utf-8"?>
<formControlPr xmlns="http://schemas.microsoft.com/office/spreadsheetml/2009/9/main" objectType="CheckBox" fmlaLink="$M$30" lockText="1"/>
</file>

<file path=xl/ctrlProps/ctrlProp217.xml><?xml version="1.0" encoding="utf-8"?>
<formControlPr xmlns="http://schemas.microsoft.com/office/spreadsheetml/2009/9/main" objectType="CheckBox" fmlaLink="$M$31" lockText="1"/>
</file>

<file path=xl/ctrlProps/ctrlProp218.xml><?xml version="1.0" encoding="utf-8"?>
<formControlPr xmlns="http://schemas.microsoft.com/office/spreadsheetml/2009/9/main" objectType="CheckBox" fmlaLink="$M$32" lockText="1"/>
</file>

<file path=xl/ctrlProps/ctrlProp219.xml><?xml version="1.0" encoding="utf-8"?>
<formControlPr xmlns="http://schemas.microsoft.com/office/spreadsheetml/2009/9/main" objectType="CheckBox" fmlaLink="$M$33" lockText="1"/>
</file>

<file path=xl/ctrlProps/ctrlProp22.xml><?xml version="1.0" encoding="utf-8"?>
<formControlPr xmlns="http://schemas.microsoft.com/office/spreadsheetml/2009/9/main" objectType="CheckBox" fmlaLink="$M$23" lockText="1"/>
</file>

<file path=xl/ctrlProps/ctrlProp220.xml><?xml version="1.0" encoding="utf-8"?>
<formControlPr xmlns="http://schemas.microsoft.com/office/spreadsheetml/2009/9/main" objectType="CheckBox" fmlaLink="$M$34" lockText="1"/>
</file>

<file path=xl/ctrlProps/ctrlProp221.xml><?xml version="1.0" encoding="utf-8"?>
<formControlPr xmlns="http://schemas.microsoft.com/office/spreadsheetml/2009/9/main" objectType="CheckBox" fmlaLink="$M$22" lockText="1"/>
</file>

<file path=xl/ctrlProps/ctrlProp222.xml><?xml version="1.0" encoding="utf-8"?>
<formControlPr xmlns="http://schemas.microsoft.com/office/spreadsheetml/2009/9/main" objectType="CheckBox" fmlaLink="$M$23" lockText="1"/>
</file>

<file path=xl/ctrlProps/ctrlProp223.xml><?xml version="1.0" encoding="utf-8"?>
<formControlPr xmlns="http://schemas.microsoft.com/office/spreadsheetml/2009/9/main" objectType="CheckBox" fmlaLink="$M$24" lockText="1"/>
</file>

<file path=xl/ctrlProps/ctrlProp224.xml><?xml version="1.0" encoding="utf-8"?>
<formControlPr xmlns="http://schemas.microsoft.com/office/spreadsheetml/2009/9/main" objectType="CheckBox" fmlaLink="$M$25" lockText="1"/>
</file>

<file path=xl/ctrlProps/ctrlProp225.xml><?xml version="1.0" encoding="utf-8"?>
<formControlPr xmlns="http://schemas.microsoft.com/office/spreadsheetml/2009/9/main" objectType="CheckBox" fmlaLink="$M$21" lockText="1"/>
</file>

<file path=xl/ctrlProps/ctrlProp226.xml><?xml version="1.0" encoding="utf-8"?>
<formControlPr xmlns="http://schemas.microsoft.com/office/spreadsheetml/2009/9/main" objectType="CheckBox" fmlaLink="$M$31" lockText="1"/>
</file>

<file path=xl/ctrlProps/ctrlProp227.xml><?xml version="1.0" encoding="utf-8"?>
<formControlPr xmlns="http://schemas.microsoft.com/office/spreadsheetml/2009/9/main" objectType="CheckBox" fmlaLink="$M$32" lockText="1"/>
</file>

<file path=xl/ctrlProps/ctrlProp228.xml><?xml version="1.0" encoding="utf-8"?>
<formControlPr xmlns="http://schemas.microsoft.com/office/spreadsheetml/2009/9/main" objectType="CheckBox" fmlaLink="$M$33" lockText="1"/>
</file>

<file path=xl/ctrlProps/ctrlProp229.xml><?xml version="1.0" encoding="utf-8"?>
<formControlPr xmlns="http://schemas.microsoft.com/office/spreadsheetml/2009/9/main" objectType="CheckBox" fmlaLink="$M$34" lockText="1"/>
</file>

<file path=xl/ctrlProps/ctrlProp23.xml><?xml version="1.0" encoding="utf-8"?>
<formControlPr xmlns="http://schemas.microsoft.com/office/spreadsheetml/2009/9/main" objectType="CheckBox" fmlaLink="$M$24" lockText="1"/>
</file>

<file path=xl/ctrlProps/ctrlProp230.xml><?xml version="1.0" encoding="utf-8"?>
<formControlPr xmlns="http://schemas.microsoft.com/office/spreadsheetml/2009/9/main" objectType="CheckBox" fmlaLink="$M$35" lockText="1"/>
</file>

<file path=xl/ctrlProps/ctrlProp231.xml><?xml version="1.0" encoding="utf-8"?>
<formControlPr xmlns="http://schemas.microsoft.com/office/spreadsheetml/2009/9/main" objectType="CheckBox" fmlaLink="$M$22" lockText="1"/>
</file>

<file path=xl/ctrlProps/ctrlProp232.xml><?xml version="1.0" encoding="utf-8"?>
<formControlPr xmlns="http://schemas.microsoft.com/office/spreadsheetml/2009/9/main" objectType="CheckBox" fmlaLink="$M$23" lockText="1"/>
</file>

<file path=xl/ctrlProps/ctrlProp233.xml><?xml version="1.0" encoding="utf-8"?>
<formControlPr xmlns="http://schemas.microsoft.com/office/spreadsheetml/2009/9/main" objectType="CheckBox" fmlaLink="$M$24" lockText="1"/>
</file>

<file path=xl/ctrlProps/ctrlProp234.xml><?xml version="1.0" encoding="utf-8"?>
<formControlPr xmlns="http://schemas.microsoft.com/office/spreadsheetml/2009/9/main" objectType="CheckBox" fmlaLink="$M$25" lockText="1"/>
</file>

<file path=xl/ctrlProps/ctrlProp235.xml><?xml version="1.0" encoding="utf-8"?>
<formControlPr xmlns="http://schemas.microsoft.com/office/spreadsheetml/2009/9/main" objectType="CheckBox" fmlaLink="$M$21" lockText="1"/>
</file>

<file path=xl/ctrlProps/ctrlProp236.xml><?xml version="1.0" encoding="utf-8"?>
<formControlPr xmlns="http://schemas.microsoft.com/office/spreadsheetml/2009/9/main" objectType="CheckBox" fmlaLink="$M$31" lockText="1"/>
</file>

<file path=xl/ctrlProps/ctrlProp237.xml><?xml version="1.0" encoding="utf-8"?>
<formControlPr xmlns="http://schemas.microsoft.com/office/spreadsheetml/2009/9/main" objectType="CheckBox" fmlaLink="$M$32" lockText="1"/>
</file>

<file path=xl/ctrlProps/ctrlProp238.xml><?xml version="1.0" encoding="utf-8"?>
<formControlPr xmlns="http://schemas.microsoft.com/office/spreadsheetml/2009/9/main" objectType="CheckBox" fmlaLink="$M$33" lockText="1"/>
</file>

<file path=xl/ctrlProps/ctrlProp239.xml><?xml version="1.0" encoding="utf-8"?>
<formControlPr xmlns="http://schemas.microsoft.com/office/spreadsheetml/2009/9/main" objectType="CheckBox" fmlaLink="$M$34" lockText="1"/>
</file>

<file path=xl/ctrlProps/ctrlProp24.xml><?xml version="1.0" encoding="utf-8"?>
<formControlPr xmlns="http://schemas.microsoft.com/office/spreadsheetml/2009/9/main" objectType="CheckBox" fmlaLink="$M$25" lockText="1"/>
</file>

<file path=xl/ctrlProps/ctrlProp240.xml><?xml version="1.0" encoding="utf-8"?>
<formControlPr xmlns="http://schemas.microsoft.com/office/spreadsheetml/2009/9/main" objectType="CheckBox" fmlaLink="$M$35" lockText="1"/>
</file>

<file path=xl/ctrlProps/ctrlProp241.xml><?xml version="1.0" encoding="utf-8"?>
<formControlPr xmlns="http://schemas.microsoft.com/office/spreadsheetml/2009/9/main" objectType="CheckBox" fmlaLink="$M$22" lockText="1"/>
</file>

<file path=xl/ctrlProps/ctrlProp242.xml><?xml version="1.0" encoding="utf-8"?>
<formControlPr xmlns="http://schemas.microsoft.com/office/spreadsheetml/2009/9/main" objectType="CheckBox" fmlaLink="$M$23" lockText="1"/>
</file>

<file path=xl/ctrlProps/ctrlProp243.xml><?xml version="1.0" encoding="utf-8"?>
<formControlPr xmlns="http://schemas.microsoft.com/office/spreadsheetml/2009/9/main" objectType="CheckBox" fmlaLink="$M$24" lockText="1"/>
</file>

<file path=xl/ctrlProps/ctrlProp244.xml><?xml version="1.0" encoding="utf-8"?>
<formControlPr xmlns="http://schemas.microsoft.com/office/spreadsheetml/2009/9/main" objectType="CheckBox" fmlaLink="$M$25" lockText="1"/>
</file>

<file path=xl/ctrlProps/ctrlProp245.xml><?xml version="1.0" encoding="utf-8"?>
<formControlPr xmlns="http://schemas.microsoft.com/office/spreadsheetml/2009/9/main" objectType="CheckBox" fmlaLink="$M$21" lockText="1"/>
</file>

<file path=xl/ctrlProps/ctrlProp246.xml><?xml version="1.0" encoding="utf-8"?>
<formControlPr xmlns="http://schemas.microsoft.com/office/spreadsheetml/2009/9/main" objectType="CheckBox" fmlaLink="$M$31" lockText="1"/>
</file>

<file path=xl/ctrlProps/ctrlProp247.xml><?xml version="1.0" encoding="utf-8"?>
<formControlPr xmlns="http://schemas.microsoft.com/office/spreadsheetml/2009/9/main" objectType="CheckBox" fmlaLink="$M$32" lockText="1"/>
</file>

<file path=xl/ctrlProps/ctrlProp248.xml><?xml version="1.0" encoding="utf-8"?>
<formControlPr xmlns="http://schemas.microsoft.com/office/spreadsheetml/2009/9/main" objectType="CheckBox" fmlaLink="$M$33" lockText="1"/>
</file>

<file path=xl/ctrlProps/ctrlProp249.xml><?xml version="1.0" encoding="utf-8"?>
<formControlPr xmlns="http://schemas.microsoft.com/office/spreadsheetml/2009/9/main" objectType="CheckBox" fmlaLink="$M$34" lockText="1"/>
</file>

<file path=xl/ctrlProps/ctrlProp25.xml><?xml version="1.0" encoding="utf-8"?>
<formControlPr xmlns="http://schemas.microsoft.com/office/spreadsheetml/2009/9/main" objectType="CheckBox" fmlaLink="$M$21" lockText="1"/>
</file>

<file path=xl/ctrlProps/ctrlProp250.xml><?xml version="1.0" encoding="utf-8"?>
<formControlPr xmlns="http://schemas.microsoft.com/office/spreadsheetml/2009/9/main" objectType="CheckBox" fmlaLink="$M$35" lockText="1"/>
</file>

<file path=xl/ctrlProps/ctrlProp251.xml><?xml version="1.0" encoding="utf-8"?>
<formControlPr xmlns="http://schemas.microsoft.com/office/spreadsheetml/2009/9/main" objectType="CheckBox" fmlaLink="$M$22" lockText="1"/>
</file>

<file path=xl/ctrlProps/ctrlProp252.xml><?xml version="1.0" encoding="utf-8"?>
<formControlPr xmlns="http://schemas.microsoft.com/office/spreadsheetml/2009/9/main" objectType="CheckBox" fmlaLink="$M$23" lockText="1"/>
</file>

<file path=xl/ctrlProps/ctrlProp253.xml><?xml version="1.0" encoding="utf-8"?>
<formControlPr xmlns="http://schemas.microsoft.com/office/spreadsheetml/2009/9/main" objectType="CheckBox" fmlaLink="$M$24" lockText="1"/>
</file>

<file path=xl/ctrlProps/ctrlProp254.xml><?xml version="1.0" encoding="utf-8"?>
<formControlPr xmlns="http://schemas.microsoft.com/office/spreadsheetml/2009/9/main" objectType="CheckBox" fmlaLink="$M$25" lockText="1"/>
</file>

<file path=xl/ctrlProps/ctrlProp255.xml><?xml version="1.0" encoding="utf-8"?>
<formControlPr xmlns="http://schemas.microsoft.com/office/spreadsheetml/2009/9/main" objectType="CheckBox" fmlaLink="$M$21" lockText="1"/>
</file>

<file path=xl/ctrlProps/ctrlProp256.xml><?xml version="1.0" encoding="utf-8"?>
<formControlPr xmlns="http://schemas.microsoft.com/office/spreadsheetml/2009/9/main" objectType="CheckBox" fmlaLink="$M$31" lockText="1"/>
</file>

<file path=xl/ctrlProps/ctrlProp257.xml><?xml version="1.0" encoding="utf-8"?>
<formControlPr xmlns="http://schemas.microsoft.com/office/spreadsheetml/2009/9/main" objectType="CheckBox" fmlaLink="$M$32" lockText="1"/>
</file>

<file path=xl/ctrlProps/ctrlProp258.xml><?xml version="1.0" encoding="utf-8"?>
<formControlPr xmlns="http://schemas.microsoft.com/office/spreadsheetml/2009/9/main" objectType="CheckBox" fmlaLink="$M$33" lockText="1"/>
</file>

<file path=xl/ctrlProps/ctrlProp259.xml><?xml version="1.0" encoding="utf-8"?>
<formControlPr xmlns="http://schemas.microsoft.com/office/spreadsheetml/2009/9/main" objectType="CheckBox" fmlaLink="$M$34" lockText="1"/>
</file>

<file path=xl/ctrlProps/ctrlProp26.xml><?xml version="1.0" encoding="utf-8"?>
<formControlPr xmlns="http://schemas.microsoft.com/office/spreadsheetml/2009/9/main" objectType="CheckBox" fmlaLink="$M$31" lockText="1"/>
</file>

<file path=xl/ctrlProps/ctrlProp260.xml><?xml version="1.0" encoding="utf-8"?>
<formControlPr xmlns="http://schemas.microsoft.com/office/spreadsheetml/2009/9/main" objectType="CheckBox" fmlaLink="$M$35" lockText="1"/>
</file>

<file path=xl/ctrlProps/ctrlProp261.xml><?xml version="1.0" encoding="utf-8"?>
<formControlPr xmlns="http://schemas.microsoft.com/office/spreadsheetml/2009/9/main" objectType="CheckBox" fmlaLink="$M$22" lockText="1"/>
</file>

<file path=xl/ctrlProps/ctrlProp262.xml><?xml version="1.0" encoding="utf-8"?>
<formControlPr xmlns="http://schemas.microsoft.com/office/spreadsheetml/2009/9/main" objectType="CheckBox" fmlaLink="$M$23" lockText="1"/>
</file>

<file path=xl/ctrlProps/ctrlProp263.xml><?xml version="1.0" encoding="utf-8"?>
<formControlPr xmlns="http://schemas.microsoft.com/office/spreadsheetml/2009/9/main" objectType="CheckBox" fmlaLink="$M$24" lockText="1"/>
</file>

<file path=xl/ctrlProps/ctrlProp264.xml><?xml version="1.0" encoding="utf-8"?>
<formControlPr xmlns="http://schemas.microsoft.com/office/spreadsheetml/2009/9/main" objectType="CheckBox" fmlaLink="$M$25" lockText="1"/>
</file>

<file path=xl/ctrlProps/ctrlProp265.xml><?xml version="1.0" encoding="utf-8"?>
<formControlPr xmlns="http://schemas.microsoft.com/office/spreadsheetml/2009/9/main" objectType="CheckBox" fmlaLink="$M$21" lockText="1"/>
</file>

<file path=xl/ctrlProps/ctrlProp266.xml><?xml version="1.0" encoding="utf-8"?>
<formControlPr xmlns="http://schemas.microsoft.com/office/spreadsheetml/2009/9/main" objectType="CheckBox" fmlaLink="$M$31" lockText="1"/>
</file>

<file path=xl/ctrlProps/ctrlProp267.xml><?xml version="1.0" encoding="utf-8"?>
<formControlPr xmlns="http://schemas.microsoft.com/office/spreadsheetml/2009/9/main" objectType="CheckBox" fmlaLink="$M$32" lockText="1"/>
</file>

<file path=xl/ctrlProps/ctrlProp268.xml><?xml version="1.0" encoding="utf-8"?>
<formControlPr xmlns="http://schemas.microsoft.com/office/spreadsheetml/2009/9/main" objectType="CheckBox" fmlaLink="$M$33" lockText="1"/>
</file>

<file path=xl/ctrlProps/ctrlProp269.xml><?xml version="1.0" encoding="utf-8"?>
<formControlPr xmlns="http://schemas.microsoft.com/office/spreadsheetml/2009/9/main" objectType="CheckBox" fmlaLink="$M$34" lockText="1"/>
</file>

<file path=xl/ctrlProps/ctrlProp27.xml><?xml version="1.0" encoding="utf-8"?>
<formControlPr xmlns="http://schemas.microsoft.com/office/spreadsheetml/2009/9/main" objectType="CheckBox" fmlaLink="$M$32" lockText="1"/>
</file>

<file path=xl/ctrlProps/ctrlProp270.xml><?xml version="1.0" encoding="utf-8"?>
<formControlPr xmlns="http://schemas.microsoft.com/office/spreadsheetml/2009/9/main" objectType="CheckBox" fmlaLink="$M$35" lockText="1"/>
</file>

<file path=xl/ctrlProps/ctrlProp271.xml><?xml version="1.0" encoding="utf-8"?>
<formControlPr xmlns="http://schemas.microsoft.com/office/spreadsheetml/2009/9/main" objectType="CheckBox" fmlaLink="$M$22" lockText="1"/>
</file>

<file path=xl/ctrlProps/ctrlProp272.xml><?xml version="1.0" encoding="utf-8"?>
<formControlPr xmlns="http://schemas.microsoft.com/office/spreadsheetml/2009/9/main" objectType="CheckBox" fmlaLink="$M$23" lockText="1"/>
</file>

<file path=xl/ctrlProps/ctrlProp273.xml><?xml version="1.0" encoding="utf-8"?>
<formControlPr xmlns="http://schemas.microsoft.com/office/spreadsheetml/2009/9/main" objectType="CheckBox" fmlaLink="$M$24" lockText="1"/>
</file>

<file path=xl/ctrlProps/ctrlProp274.xml><?xml version="1.0" encoding="utf-8"?>
<formControlPr xmlns="http://schemas.microsoft.com/office/spreadsheetml/2009/9/main" objectType="CheckBox" fmlaLink="$M$25" lockText="1"/>
</file>

<file path=xl/ctrlProps/ctrlProp275.xml><?xml version="1.0" encoding="utf-8"?>
<formControlPr xmlns="http://schemas.microsoft.com/office/spreadsheetml/2009/9/main" objectType="CheckBox" fmlaLink="$M$21" lockText="1"/>
</file>

<file path=xl/ctrlProps/ctrlProp276.xml><?xml version="1.0" encoding="utf-8"?>
<formControlPr xmlns="http://schemas.microsoft.com/office/spreadsheetml/2009/9/main" objectType="CheckBox" fmlaLink="$M$31" lockText="1"/>
</file>

<file path=xl/ctrlProps/ctrlProp277.xml><?xml version="1.0" encoding="utf-8"?>
<formControlPr xmlns="http://schemas.microsoft.com/office/spreadsheetml/2009/9/main" objectType="CheckBox" fmlaLink="$M$32" lockText="1"/>
</file>

<file path=xl/ctrlProps/ctrlProp278.xml><?xml version="1.0" encoding="utf-8"?>
<formControlPr xmlns="http://schemas.microsoft.com/office/spreadsheetml/2009/9/main" objectType="CheckBox" fmlaLink="$M$33" lockText="1"/>
</file>

<file path=xl/ctrlProps/ctrlProp279.xml><?xml version="1.0" encoding="utf-8"?>
<formControlPr xmlns="http://schemas.microsoft.com/office/spreadsheetml/2009/9/main" objectType="CheckBox" fmlaLink="$M$34" lockText="1"/>
</file>

<file path=xl/ctrlProps/ctrlProp28.xml><?xml version="1.0" encoding="utf-8"?>
<formControlPr xmlns="http://schemas.microsoft.com/office/spreadsheetml/2009/9/main" objectType="CheckBox" fmlaLink="$M$33" lockText="1"/>
</file>

<file path=xl/ctrlProps/ctrlProp280.xml><?xml version="1.0" encoding="utf-8"?>
<formControlPr xmlns="http://schemas.microsoft.com/office/spreadsheetml/2009/9/main" objectType="CheckBox" fmlaLink="$M$35" lockText="1"/>
</file>

<file path=xl/ctrlProps/ctrlProp281.xml><?xml version="1.0" encoding="utf-8"?>
<formControlPr xmlns="http://schemas.microsoft.com/office/spreadsheetml/2009/9/main" objectType="CheckBox" fmlaLink="$M$22" lockText="1"/>
</file>

<file path=xl/ctrlProps/ctrlProp282.xml><?xml version="1.0" encoding="utf-8"?>
<formControlPr xmlns="http://schemas.microsoft.com/office/spreadsheetml/2009/9/main" objectType="CheckBox" fmlaLink="$M$23" lockText="1"/>
</file>

<file path=xl/ctrlProps/ctrlProp283.xml><?xml version="1.0" encoding="utf-8"?>
<formControlPr xmlns="http://schemas.microsoft.com/office/spreadsheetml/2009/9/main" objectType="CheckBox" fmlaLink="$M$24" lockText="1"/>
</file>

<file path=xl/ctrlProps/ctrlProp284.xml><?xml version="1.0" encoding="utf-8"?>
<formControlPr xmlns="http://schemas.microsoft.com/office/spreadsheetml/2009/9/main" objectType="CheckBox" fmlaLink="$M$25" lockText="1"/>
</file>

<file path=xl/ctrlProps/ctrlProp285.xml><?xml version="1.0" encoding="utf-8"?>
<formControlPr xmlns="http://schemas.microsoft.com/office/spreadsheetml/2009/9/main" objectType="CheckBox" fmlaLink="$M$21" lockText="1"/>
</file>

<file path=xl/ctrlProps/ctrlProp286.xml><?xml version="1.0" encoding="utf-8"?>
<formControlPr xmlns="http://schemas.microsoft.com/office/spreadsheetml/2009/9/main" objectType="CheckBox" fmlaLink="$M$31" lockText="1"/>
</file>

<file path=xl/ctrlProps/ctrlProp287.xml><?xml version="1.0" encoding="utf-8"?>
<formControlPr xmlns="http://schemas.microsoft.com/office/spreadsheetml/2009/9/main" objectType="CheckBox" fmlaLink="$M$32" lockText="1"/>
</file>

<file path=xl/ctrlProps/ctrlProp288.xml><?xml version="1.0" encoding="utf-8"?>
<formControlPr xmlns="http://schemas.microsoft.com/office/spreadsheetml/2009/9/main" objectType="CheckBox" fmlaLink="$M$33" lockText="1"/>
</file>

<file path=xl/ctrlProps/ctrlProp289.xml><?xml version="1.0" encoding="utf-8"?>
<formControlPr xmlns="http://schemas.microsoft.com/office/spreadsheetml/2009/9/main" objectType="CheckBox" fmlaLink="$M$34" lockText="1"/>
</file>

<file path=xl/ctrlProps/ctrlProp29.xml><?xml version="1.0" encoding="utf-8"?>
<formControlPr xmlns="http://schemas.microsoft.com/office/spreadsheetml/2009/9/main" objectType="CheckBox" fmlaLink="$M$34" lockText="1"/>
</file>

<file path=xl/ctrlProps/ctrlProp290.xml><?xml version="1.0" encoding="utf-8"?>
<formControlPr xmlns="http://schemas.microsoft.com/office/spreadsheetml/2009/9/main" objectType="CheckBox" fmlaLink="$M$35" lockText="1"/>
</file>

<file path=xl/ctrlProps/ctrlProp291.xml><?xml version="1.0" encoding="utf-8"?>
<formControlPr xmlns="http://schemas.microsoft.com/office/spreadsheetml/2009/9/main" objectType="CheckBox" checked="Checked" fmlaLink="$M$22" lockText="1"/>
</file>

<file path=xl/ctrlProps/ctrlProp292.xml><?xml version="1.0" encoding="utf-8"?>
<formControlPr xmlns="http://schemas.microsoft.com/office/spreadsheetml/2009/9/main" objectType="CheckBox" fmlaLink="$M$23" lockText="1"/>
</file>

<file path=xl/ctrlProps/ctrlProp293.xml><?xml version="1.0" encoding="utf-8"?>
<formControlPr xmlns="http://schemas.microsoft.com/office/spreadsheetml/2009/9/main" objectType="CheckBox" fmlaLink="$M$24" lockText="1"/>
</file>

<file path=xl/ctrlProps/ctrlProp294.xml><?xml version="1.0" encoding="utf-8"?>
<formControlPr xmlns="http://schemas.microsoft.com/office/spreadsheetml/2009/9/main" objectType="CheckBox" checked="Checked" fmlaLink="$M$25" lockText="1"/>
</file>

<file path=xl/ctrlProps/ctrlProp295.xml><?xml version="1.0" encoding="utf-8"?>
<formControlPr xmlns="http://schemas.microsoft.com/office/spreadsheetml/2009/9/main" objectType="CheckBox" checked="Checked" fmlaLink="$M$21" lockText="1"/>
</file>

<file path=xl/ctrlProps/ctrlProp296.xml><?xml version="1.0" encoding="utf-8"?>
<formControlPr xmlns="http://schemas.microsoft.com/office/spreadsheetml/2009/9/main" objectType="CheckBox" checked="Checked" fmlaLink="$M$31" lockText="1"/>
</file>

<file path=xl/ctrlProps/ctrlProp297.xml><?xml version="1.0" encoding="utf-8"?>
<formControlPr xmlns="http://schemas.microsoft.com/office/spreadsheetml/2009/9/main" objectType="CheckBox" fmlaLink="$M$32" lockText="1"/>
</file>

<file path=xl/ctrlProps/ctrlProp298.xml><?xml version="1.0" encoding="utf-8"?>
<formControlPr xmlns="http://schemas.microsoft.com/office/spreadsheetml/2009/9/main" objectType="CheckBox" fmlaLink="$M$33" lockText="1"/>
</file>

<file path=xl/ctrlProps/ctrlProp299.xml><?xml version="1.0" encoding="utf-8"?>
<formControlPr xmlns="http://schemas.microsoft.com/office/spreadsheetml/2009/9/main" objectType="CheckBox" fmlaLink="$M$34" lockText="1"/>
</file>

<file path=xl/ctrlProps/ctrlProp3.xml><?xml version="1.0" encoding="utf-8"?>
<formControlPr xmlns="http://schemas.microsoft.com/office/spreadsheetml/2009/9/main" objectType="CheckBox" checked="Checked" fmlaLink="$M$24" lockText="1"/>
</file>

<file path=xl/ctrlProps/ctrlProp30.xml><?xml version="1.0" encoding="utf-8"?>
<formControlPr xmlns="http://schemas.microsoft.com/office/spreadsheetml/2009/9/main" objectType="CheckBox" fmlaLink="$M$35" lockText="1"/>
</file>

<file path=xl/ctrlProps/ctrlProp300.xml><?xml version="1.0" encoding="utf-8"?>
<formControlPr xmlns="http://schemas.microsoft.com/office/spreadsheetml/2009/9/main" objectType="CheckBox" fmlaLink="$M$35" lockText="1"/>
</file>

<file path=xl/ctrlProps/ctrlProp301.xml><?xml version="1.0" encoding="utf-8"?>
<formControlPr xmlns="http://schemas.microsoft.com/office/spreadsheetml/2009/9/main" objectType="CheckBox" fmlaLink="$M$22" lockText="1"/>
</file>

<file path=xl/ctrlProps/ctrlProp302.xml><?xml version="1.0" encoding="utf-8"?>
<formControlPr xmlns="http://schemas.microsoft.com/office/spreadsheetml/2009/9/main" objectType="CheckBox" fmlaLink="$M$23" lockText="1"/>
</file>

<file path=xl/ctrlProps/ctrlProp303.xml><?xml version="1.0" encoding="utf-8"?>
<formControlPr xmlns="http://schemas.microsoft.com/office/spreadsheetml/2009/9/main" objectType="CheckBox" fmlaLink="$M$24" lockText="1"/>
</file>

<file path=xl/ctrlProps/ctrlProp304.xml><?xml version="1.0" encoding="utf-8"?>
<formControlPr xmlns="http://schemas.microsoft.com/office/spreadsheetml/2009/9/main" objectType="CheckBox" fmlaLink="$M$25" lockText="1"/>
</file>

<file path=xl/ctrlProps/ctrlProp305.xml><?xml version="1.0" encoding="utf-8"?>
<formControlPr xmlns="http://schemas.microsoft.com/office/spreadsheetml/2009/9/main" objectType="CheckBox" fmlaLink="$M$21" lockText="1"/>
</file>

<file path=xl/ctrlProps/ctrlProp306.xml><?xml version="1.0" encoding="utf-8"?>
<formControlPr xmlns="http://schemas.microsoft.com/office/spreadsheetml/2009/9/main" objectType="CheckBox" fmlaLink="$M$31" lockText="1"/>
</file>

<file path=xl/ctrlProps/ctrlProp307.xml><?xml version="1.0" encoding="utf-8"?>
<formControlPr xmlns="http://schemas.microsoft.com/office/spreadsheetml/2009/9/main" objectType="CheckBox" fmlaLink="$M$32" lockText="1"/>
</file>

<file path=xl/ctrlProps/ctrlProp308.xml><?xml version="1.0" encoding="utf-8"?>
<formControlPr xmlns="http://schemas.microsoft.com/office/spreadsheetml/2009/9/main" objectType="CheckBox" fmlaLink="$M$33" lockText="1"/>
</file>

<file path=xl/ctrlProps/ctrlProp309.xml><?xml version="1.0" encoding="utf-8"?>
<formControlPr xmlns="http://schemas.microsoft.com/office/spreadsheetml/2009/9/main" objectType="CheckBox" fmlaLink="$M$34" lockText="1"/>
</file>

<file path=xl/ctrlProps/ctrlProp31.xml><?xml version="1.0" encoding="utf-8"?>
<formControlPr xmlns="http://schemas.microsoft.com/office/spreadsheetml/2009/9/main" objectType="CheckBox" fmlaLink="$M$22" lockText="1"/>
</file>

<file path=xl/ctrlProps/ctrlProp310.xml><?xml version="1.0" encoding="utf-8"?>
<formControlPr xmlns="http://schemas.microsoft.com/office/spreadsheetml/2009/9/main" objectType="CheckBox" fmlaLink="$M$35" lockText="1"/>
</file>

<file path=xl/ctrlProps/ctrlProp311.xml><?xml version="1.0" encoding="utf-8"?>
<formControlPr xmlns="http://schemas.microsoft.com/office/spreadsheetml/2009/9/main" objectType="CheckBox" fmlaLink="$M$22" lockText="1"/>
</file>

<file path=xl/ctrlProps/ctrlProp312.xml><?xml version="1.0" encoding="utf-8"?>
<formControlPr xmlns="http://schemas.microsoft.com/office/spreadsheetml/2009/9/main" objectType="CheckBox" fmlaLink="$M$23" lockText="1"/>
</file>

<file path=xl/ctrlProps/ctrlProp313.xml><?xml version="1.0" encoding="utf-8"?>
<formControlPr xmlns="http://schemas.microsoft.com/office/spreadsheetml/2009/9/main" objectType="CheckBox" fmlaLink="$M$24" lockText="1"/>
</file>

<file path=xl/ctrlProps/ctrlProp314.xml><?xml version="1.0" encoding="utf-8"?>
<formControlPr xmlns="http://schemas.microsoft.com/office/spreadsheetml/2009/9/main" objectType="CheckBox" fmlaLink="$M$25" lockText="1"/>
</file>

<file path=xl/ctrlProps/ctrlProp315.xml><?xml version="1.0" encoding="utf-8"?>
<formControlPr xmlns="http://schemas.microsoft.com/office/spreadsheetml/2009/9/main" objectType="CheckBox" fmlaLink="$M$21" lockText="1"/>
</file>

<file path=xl/ctrlProps/ctrlProp316.xml><?xml version="1.0" encoding="utf-8"?>
<formControlPr xmlns="http://schemas.microsoft.com/office/spreadsheetml/2009/9/main" objectType="CheckBox" fmlaLink="$M$31" lockText="1"/>
</file>

<file path=xl/ctrlProps/ctrlProp317.xml><?xml version="1.0" encoding="utf-8"?>
<formControlPr xmlns="http://schemas.microsoft.com/office/spreadsheetml/2009/9/main" objectType="CheckBox" fmlaLink="$M$32" lockText="1"/>
</file>

<file path=xl/ctrlProps/ctrlProp318.xml><?xml version="1.0" encoding="utf-8"?>
<formControlPr xmlns="http://schemas.microsoft.com/office/spreadsheetml/2009/9/main" objectType="CheckBox" fmlaLink="$M$33" lockText="1"/>
</file>

<file path=xl/ctrlProps/ctrlProp319.xml><?xml version="1.0" encoding="utf-8"?>
<formControlPr xmlns="http://schemas.microsoft.com/office/spreadsheetml/2009/9/main" objectType="CheckBox" fmlaLink="$M$34" lockText="1"/>
</file>

<file path=xl/ctrlProps/ctrlProp32.xml><?xml version="1.0" encoding="utf-8"?>
<formControlPr xmlns="http://schemas.microsoft.com/office/spreadsheetml/2009/9/main" objectType="CheckBox" fmlaLink="$M$23" lockText="1"/>
</file>

<file path=xl/ctrlProps/ctrlProp320.xml><?xml version="1.0" encoding="utf-8"?>
<formControlPr xmlns="http://schemas.microsoft.com/office/spreadsheetml/2009/9/main" objectType="CheckBox" fmlaLink="$M$35" lockText="1"/>
</file>

<file path=xl/ctrlProps/ctrlProp321.xml><?xml version="1.0" encoding="utf-8"?>
<formControlPr xmlns="http://schemas.microsoft.com/office/spreadsheetml/2009/9/main" objectType="CheckBox" fmlaLink="$M$22" lockText="1"/>
</file>

<file path=xl/ctrlProps/ctrlProp322.xml><?xml version="1.0" encoding="utf-8"?>
<formControlPr xmlns="http://schemas.microsoft.com/office/spreadsheetml/2009/9/main" objectType="CheckBox" fmlaLink="$M$23" lockText="1"/>
</file>

<file path=xl/ctrlProps/ctrlProp323.xml><?xml version="1.0" encoding="utf-8"?>
<formControlPr xmlns="http://schemas.microsoft.com/office/spreadsheetml/2009/9/main" objectType="CheckBox" fmlaLink="$M$24" lockText="1"/>
</file>

<file path=xl/ctrlProps/ctrlProp324.xml><?xml version="1.0" encoding="utf-8"?>
<formControlPr xmlns="http://schemas.microsoft.com/office/spreadsheetml/2009/9/main" objectType="CheckBox" fmlaLink="$M$25" lockText="1"/>
</file>

<file path=xl/ctrlProps/ctrlProp325.xml><?xml version="1.0" encoding="utf-8"?>
<formControlPr xmlns="http://schemas.microsoft.com/office/spreadsheetml/2009/9/main" objectType="CheckBox" fmlaLink="$M$21" lockText="1"/>
</file>

<file path=xl/ctrlProps/ctrlProp326.xml><?xml version="1.0" encoding="utf-8"?>
<formControlPr xmlns="http://schemas.microsoft.com/office/spreadsheetml/2009/9/main" objectType="CheckBox" fmlaLink="$M$31" lockText="1"/>
</file>

<file path=xl/ctrlProps/ctrlProp327.xml><?xml version="1.0" encoding="utf-8"?>
<formControlPr xmlns="http://schemas.microsoft.com/office/spreadsheetml/2009/9/main" objectType="CheckBox" fmlaLink="$M$32" lockText="1"/>
</file>

<file path=xl/ctrlProps/ctrlProp328.xml><?xml version="1.0" encoding="utf-8"?>
<formControlPr xmlns="http://schemas.microsoft.com/office/spreadsheetml/2009/9/main" objectType="CheckBox" fmlaLink="$M$33" lockText="1"/>
</file>

<file path=xl/ctrlProps/ctrlProp329.xml><?xml version="1.0" encoding="utf-8"?>
<formControlPr xmlns="http://schemas.microsoft.com/office/spreadsheetml/2009/9/main" objectType="CheckBox" fmlaLink="$M$34" lockText="1"/>
</file>

<file path=xl/ctrlProps/ctrlProp33.xml><?xml version="1.0" encoding="utf-8"?>
<formControlPr xmlns="http://schemas.microsoft.com/office/spreadsheetml/2009/9/main" objectType="CheckBox" fmlaLink="$M$24" lockText="1"/>
</file>

<file path=xl/ctrlProps/ctrlProp330.xml><?xml version="1.0" encoding="utf-8"?>
<formControlPr xmlns="http://schemas.microsoft.com/office/spreadsheetml/2009/9/main" objectType="CheckBox" fmlaLink="$M$35" lockText="1"/>
</file>

<file path=xl/ctrlProps/ctrlProp331.xml><?xml version="1.0" encoding="utf-8"?>
<formControlPr xmlns="http://schemas.microsoft.com/office/spreadsheetml/2009/9/main" objectType="CheckBox" fmlaLink="$M$22" lockText="1"/>
</file>

<file path=xl/ctrlProps/ctrlProp332.xml><?xml version="1.0" encoding="utf-8"?>
<formControlPr xmlns="http://schemas.microsoft.com/office/spreadsheetml/2009/9/main" objectType="CheckBox" fmlaLink="$M$23" lockText="1"/>
</file>

<file path=xl/ctrlProps/ctrlProp333.xml><?xml version="1.0" encoding="utf-8"?>
<formControlPr xmlns="http://schemas.microsoft.com/office/spreadsheetml/2009/9/main" objectType="CheckBox" fmlaLink="$M$24" lockText="1"/>
</file>

<file path=xl/ctrlProps/ctrlProp334.xml><?xml version="1.0" encoding="utf-8"?>
<formControlPr xmlns="http://schemas.microsoft.com/office/spreadsheetml/2009/9/main" objectType="CheckBox" fmlaLink="$M$25" lockText="1"/>
</file>

<file path=xl/ctrlProps/ctrlProp335.xml><?xml version="1.0" encoding="utf-8"?>
<formControlPr xmlns="http://schemas.microsoft.com/office/spreadsheetml/2009/9/main" objectType="CheckBox" fmlaLink="$M$21" lockText="1"/>
</file>

<file path=xl/ctrlProps/ctrlProp336.xml><?xml version="1.0" encoding="utf-8"?>
<formControlPr xmlns="http://schemas.microsoft.com/office/spreadsheetml/2009/9/main" objectType="CheckBox" fmlaLink="$M$31" lockText="1"/>
</file>

<file path=xl/ctrlProps/ctrlProp337.xml><?xml version="1.0" encoding="utf-8"?>
<formControlPr xmlns="http://schemas.microsoft.com/office/spreadsheetml/2009/9/main" objectType="CheckBox" fmlaLink="$M$32" lockText="1"/>
</file>

<file path=xl/ctrlProps/ctrlProp338.xml><?xml version="1.0" encoding="utf-8"?>
<formControlPr xmlns="http://schemas.microsoft.com/office/spreadsheetml/2009/9/main" objectType="CheckBox" fmlaLink="$M$33" lockText="1"/>
</file>

<file path=xl/ctrlProps/ctrlProp339.xml><?xml version="1.0" encoding="utf-8"?>
<formControlPr xmlns="http://schemas.microsoft.com/office/spreadsheetml/2009/9/main" objectType="CheckBox" fmlaLink="$M$34" lockText="1"/>
</file>

<file path=xl/ctrlProps/ctrlProp34.xml><?xml version="1.0" encoding="utf-8"?>
<formControlPr xmlns="http://schemas.microsoft.com/office/spreadsheetml/2009/9/main" objectType="CheckBox" fmlaLink="$M$25" lockText="1"/>
</file>

<file path=xl/ctrlProps/ctrlProp340.xml><?xml version="1.0" encoding="utf-8"?>
<formControlPr xmlns="http://schemas.microsoft.com/office/spreadsheetml/2009/9/main" objectType="CheckBox" fmlaLink="$M$35" lockText="1"/>
</file>

<file path=xl/ctrlProps/ctrlProp341.xml><?xml version="1.0" encoding="utf-8"?>
<formControlPr xmlns="http://schemas.microsoft.com/office/spreadsheetml/2009/9/main" objectType="CheckBox" fmlaLink="$M$22" lockText="1"/>
</file>

<file path=xl/ctrlProps/ctrlProp342.xml><?xml version="1.0" encoding="utf-8"?>
<formControlPr xmlns="http://schemas.microsoft.com/office/spreadsheetml/2009/9/main" objectType="CheckBox" fmlaLink="$M$23" lockText="1"/>
</file>

<file path=xl/ctrlProps/ctrlProp343.xml><?xml version="1.0" encoding="utf-8"?>
<formControlPr xmlns="http://schemas.microsoft.com/office/spreadsheetml/2009/9/main" objectType="CheckBox" fmlaLink="$M$24" lockText="1"/>
</file>

<file path=xl/ctrlProps/ctrlProp344.xml><?xml version="1.0" encoding="utf-8"?>
<formControlPr xmlns="http://schemas.microsoft.com/office/spreadsheetml/2009/9/main" objectType="CheckBox" fmlaLink="$M$25" lockText="1"/>
</file>

<file path=xl/ctrlProps/ctrlProp345.xml><?xml version="1.0" encoding="utf-8"?>
<formControlPr xmlns="http://schemas.microsoft.com/office/spreadsheetml/2009/9/main" objectType="CheckBox" fmlaLink="$M$21" lockText="1"/>
</file>

<file path=xl/ctrlProps/ctrlProp346.xml><?xml version="1.0" encoding="utf-8"?>
<formControlPr xmlns="http://schemas.microsoft.com/office/spreadsheetml/2009/9/main" objectType="CheckBox" fmlaLink="$M$31" lockText="1"/>
</file>

<file path=xl/ctrlProps/ctrlProp347.xml><?xml version="1.0" encoding="utf-8"?>
<formControlPr xmlns="http://schemas.microsoft.com/office/spreadsheetml/2009/9/main" objectType="CheckBox" fmlaLink="$M$32" lockText="1"/>
</file>

<file path=xl/ctrlProps/ctrlProp348.xml><?xml version="1.0" encoding="utf-8"?>
<formControlPr xmlns="http://schemas.microsoft.com/office/spreadsheetml/2009/9/main" objectType="CheckBox" fmlaLink="$M$33" lockText="1"/>
</file>

<file path=xl/ctrlProps/ctrlProp349.xml><?xml version="1.0" encoding="utf-8"?>
<formControlPr xmlns="http://schemas.microsoft.com/office/spreadsheetml/2009/9/main" objectType="CheckBox" fmlaLink="$M$34" lockText="1"/>
</file>

<file path=xl/ctrlProps/ctrlProp35.xml><?xml version="1.0" encoding="utf-8"?>
<formControlPr xmlns="http://schemas.microsoft.com/office/spreadsheetml/2009/9/main" objectType="CheckBox" fmlaLink="$M$21" lockText="1"/>
</file>

<file path=xl/ctrlProps/ctrlProp350.xml><?xml version="1.0" encoding="utf-8"?>
<formControlPr xmlns="http://schemas.microsoft.com/office/spreadsheetml/2009/9/main" objectType="CheckBox" fmlaLink="$M$35" lockText="1"/>
</file>

<file path=xl/ctrlProps/ctrlProp351.xml><?xml version="1.0" encoding="utf-8"?>
<formControlPr xmlns="http://schemas.microsoft.com/office/spreadsheetml/2009/9/main" objectType="CheckBox" fmlaLink="$M$22" lockText="1"/>
</file>

<file path=xl/ctrlProps/ctrlProp352.xml><?xml version="1.0" encoding="utf-8"?>
<formControlPr xmlns="http://schemas.microsoft.com/office/spreadsheetml/2009/9/main" objectType="CheckBox" fmlaLink="$M$23" lockText="1"/>
</file>

<file path=xl/ctrlProps/ctrlProp353.xml><?xml version="1.0" encoding="utf-8"?>
<formControlPr xmlns="http://schemas.microsoft.com/office/spreadsheetml/2009/9/main" objectType="CheckBox" fmlaLink="$M$24" lockText="1"/>
</file>

<file path=xl/ctrlProps/ctrlProp354.xml><?xml version="1.0" encoding="utf-8"?>
<formControlPr xmlns="http://schemas.microsoft.com/office/spreadsheetml/2009/9/main" objectType="CheckBox" fmlaLink="$M$25" lockText="1"/>
</file>

<file path=xl/ctrlProps/ctrlProp355.xml><?xml version="1.0" encoding="utf-8"?>
<formControlPr xmlns="http://schemas.microsoft.com/office/spreadsheetml/2009/9/main" objectType="CheckBox" fmlaLink="$M$21" lockText="1"/>
</file>

<file path=xl/ctrlProps/ctrlProp356.xml><?xml version="1.0" encoding="utf-8"?>
<formControlPr xmlns="http://schemas.microsoft.com/office/spreadsheetml/2009/9/main" objectType="CheckBox" fmlaLink="$M$31" lockText="1"/>
</file>

<file path=xl/ctrlProps/ctrlProp357.xml><?xml version="1.0" encoding="utf-8"?>
<formControlPr xmlns="http://schemas.microsoft.com/office/spreadsheetml/2009/9/main" objectType="CheckBox" fmlaLink="$M$32" lockText="1"/>
</file>

<file path=xl/ctrlProps/ctrlProp358.xml><?xml version="1.0" encoding="utf-8"?>
<formControlPr xmlns="http://schemas.microsoft.com/office/spreadsheetml/2009/9/main" objectType="CheckBox" fmlaLink="$M$33" lockText="1"/>
</file>

<file path=xl/ctrlProps/ctrlProp359.xml><?xml version="1.0" encoding="utf-8"?>
<formControlPr xmlns="http://schemas.microsoft.com/office/spreadsheetml/2009/9/main" objectType="CheckBox" fmlaLink="$M$34" lockText="1"/>
</file>

<file path=xl/ctrlProps/ctrlProp36.xml><?xml version="1.0" encoding="utf-8"?>
<formControlPr xmlns="http://schemas.microsoft.com/office/spreadsheetml/2009/9/main" objectType="CheckBox" fmlaLink="$M$31" lockText="1"/>
</file>

<file path=xl/ctrlProps/ctrlProp360.xml><?xml version="1.0" encoding="utf-8"?>
<formControlPr xmlns="http://schemas.microsoft.com/office/spreadsheetml/2009/9/main" objectType="CheckBox" fmlaLink="$M$35" lockText="1"/>
</file>

<file path=xl/ctrlProps/ctrlProp361.xml><?xml version="1.0" encoding="utf-8"?>
<formControlPr xmlns="http://schemas.microsoft.com/office/spreadsheetml/2009/9/main" objectType="CheckBox" fmlaLink="$M$22" lockText="1"/>
</file>

<file path=xl/ctrlProps/ctrlProp362.xml><?xml version="1.0" encoding="utf-8"?>
<formControlPr xmlns="http://schemas.microsoft.com/office/spreadsheetml/2009/9/main" objectType="CheckBox" fmlaLink="$M$23" lockText="1"/>
</file>

<file path=xl/ctrlProps/ctrlProp363.xml><?xml version="1.0" encoding="utf-8"?>
<formControlPr xmlns="http://schemas.microsoft.com/office/spreadsheetml/2009/9/main" objectType="CheckBox" fmlaLink="$M$24" lockText="1"/>
</file>

<file path=xl/ctrlProps/ctrlProp364.xml><?xml version="1.0" encoding="utf-8"?>
<formControlPr xmlns="http://schemas.microsoft.com/office/spreadsheetml/2009/9/main" objectType="CheckBox" fmlaLink="$M$25" lockText="1"/>
</file>

<file path=xl/ctrlProps/ctrlProp365.xml><?xml version="1.0" encoding="utf-8"?>
<formControlPr xmlns="http://schemas.microsoft.com/office/spreadsheetml/2009/9/main" objectType="CheckBox" fmlaLink="$M$21" lockText="1"/>
</file>

<file path=xl/ctrlProps/ctrlProp366.xml><?xml version="1.0" encoding="utf-8"?>
<formControlPr xmlns="http://schemas.microsoft.com/office/spreadsheetml/2009/9/main" objectType="CheckBox" fmlaLink="$M$31" lockText="1"/>
</file>

<file path=xl/ctrlProps/ctrlProp367.xml><?xml version="1.0" encoding="utf-8"?>
<formControlPr xmlns="http://schemas.microsoft.com/office/spreadsheetml/2009/9/main" objectType="CheckBox" fmlaLink="$M$32" lockText="1"/>
</file>

<file path=xl/ctrlProps/ctrlProp368.xml><?xml version="1.0" encoding="utf-8"?>
<formControlPr xmlns="http://schemas.microsoft.com/office/spreadsheetml/2009/9/main" objectType="CheckBox" fmlaLink="$M$33" lockText="1"/>
</file>

<file path=xl/ctrlProps/ctrlProp369.xml><?xml version="1.0" encoding="utf-8"?>
<formControlPr xmlns="http://schemas.microsoft.com/office/spreadsheetml/2009/9/main" objectType="CheckBox" fmlaLink="$M$34" lockText="1"/>
</file>

<file path=xl/ctrlProps/ctrlProp37.xml><?xml version="1.0" encoding="utf-8"?>
<formControlPr xmlns="http://schemas.microsoft.com/office/spreadsheetml/2009/9/main" objectType="CheckBox" fmlaLink="$M$32" lockText="1"/>
</file>

<file path=xl/ctrlProps/ctrlProp370.xml><?xml version="1.0" encoding="utf-8"?>
<formControlPr xmlns="http://schemas.microsoft.com/office/spreadsheetml/2009/9/main" objectType="CheckBox" fmlaLink="$M$35" lockText="1"/>
</file>

<file path=xl/ctrlProps/ctrlProp371.xml><?xml version="1.0" encoding="utf-8"?>
<formControlPr xmlns="http://schemas.microsoft.com/office/spreadsheetml/2009/9/main" objectType="CheckBox" fmlaLink="$M$22" lockText="1"/>
</file>

<file path=xl/ctrlProps/ctrlProp372.xml><?xml version="1.0" encoding="utf-8"?>
<formControlPr xmlns="http://schemas.microsoft.com/office/spreadsheetml/2009/9/main" objectType="CheckBox" fmlaLink="$M$23" lockText="1"/>
</file>

<file path=xl/ctrlProps/ctrlProp373.xml><?xml version="1.0" encoding="utf-8"?>
<formControlPr xmlns="http://schemas.microsoft.com/office/spreadsheetml/2009/9/main" objectType="CheckBox" fmlaLink="$M$24" lockText="1"/>
</file>

<file path=xl/ctrlProps/ctrlProp374.xml><?xml version="1.0" encoding="utf-8"?>
<formControlPr xmlns="http://schemas.microsoft.com/office/spreadsheetml/2009/9/main" objectType="CheckBox" fmlaLink="$M$25" lockText="1"/>
</file>

<file path=xl/ctrlProps/ctrlProp375.xml><?xml version="1.0" encoding="utf-8"?>
<formControlPr xmlns="http://schemas.microsoft.com/office/spreadsheetml/2009/9/main" objectType="CheckBox" fmlaLink="$M$21" lockText="1"/>
</file>

<file path=xl/ctrlProps/ctrlProp376.xml><?xml version="1.0" encoding="utf-8"?>
<formControlPr xmlns="http://schemas.microsoft.com/office/spreadsheetml/2009/9/main" objectType="CheckBox" fmlaLink="$M$31" lockText="1"/>
</file>

<file path=xl/ctrlProps/ctrlProp377.xml><?xml version="1.0" encoding="utf-8"?>
<formControlPr xmlns="http://schemas.microsoft.com/office/spreadsheetml/2009/9/main" objectType="CheckBox" fmlaLink="$M$32" lockText="1"/>
</file>

<file path=xl/ctrlProps/ctrlProp378.xml><?xml version="1.0" encoding="utf-8"?>
<formControlPr xmlns="http://schemas.microsoft.com/office/spreadsheetml/2009/9/main" objectType="CheckBox" fmlaLink="$M$33" lockText="1"/>
</file>

<file path=xl/ctrlProps/ctrlProp379.xml><?xml version="1.0" encoding="utf-8"?>
<formControlPr xmlns="http://schemas.microsoft.com/office/spreadsheetml/2009/9/main" objectType="CheckBox" fmlaLink="$M$34" lockText="1"/>
</file>

<file path=xl/ctrlProps/ctrlProp38.xml><?xml version="1.0" encoding="utf-8"?>
<formControlPr xmlns="http://schemas.microsoft.com/office/spreadsheetml/2009/9/main" objectType="CheckBox" checked="Checked" fmlaLink="$M$33" lockText="1"/>
</file>

<file path=xl/ctrlProps/ctrlProp380.xml><?xml version="1.0" encoding="utf-8"?>
<formControlPr xmlns="http://schemas.microsoft.com/office/spreadsheetml/2009/9/main" objectType="CheckBox" fmlaLink="$M$35" lockText="1"/>
</file>

<file path=xl/ctrlProps/ctrlProp381.xml><?xml version="1.0" encoding="utf-8"?>
<formControlPr xmlns="http://schemas.microsoft.com/office/spreadsheetml/2009/9/main" objectType="CheckBox" fmlaLink="$M$22" lockText="1"/>
</file>

<file path=xl/ctrlProps/ctrlProp382.xml><?xml version="1.0" encoding="utf-8"?>
<formControlPr xmlns="http://schemas.microsoft.com/office/spreadsheetml/2009/9/main" objectType="CheckBox" fmlaLink="$M$23" lockText="1"/>
</file>

<file path=xl/ctrlProps/ctrlProp383.xml><?xml version="1.0" encoding="utf-8"?>
<formControlPr xmlns="http://schemas.microsoft.com/office/spreadsheetml/2009/9/main" objectType="CheckBox" fmlaLink="$M$24" lockText="1"/>
</file>

<file path=xl/ctrlProps/ctrlProp384.xml><?xml version="1.0" encoding="utf-8"?>
<formControlPr xmlns="http://schemas.microsoft.com/office/spreadsheetml/2009/9/main" objectType="CheckBox" fmlaLink="$M$25" lockText="1"/>
</file>

<file path=xl/ctrlProps/ctrlProp385.xml><?xml version="1.0" encoding="utf-8"?>
<formControlPr xmlns="http://schemas.microsoft.com/office/spreadsheetml/2009/9/main" objectType="CheckBox" fmlaLink="$M$21" lockText="1"/>
</file>

<file path=xl/ctrlProps/ctrlProp386.xml><?xml version="1.0" encoding="utf-8"?>
<formControlPr xmlns="http://schemas.microsoft.com/office/spreadsheetml/2009/9/main" objectType="CheckBox" fmlaLink="$M$31" lockText="1"/>
</file>

<file path=xl/ctrlProps/ctrlProp387.xml><?xml version="1.0" encoding="utf-8"?>
<formControlPr xmlns="http://schemas.microsoft.com/office/spreadsheetml/2009/9/main" objectType="CheckBox" fmlaLink="$M$32" lockText="1"/>
</file>

<file path=xl/ctrlProps/ctrlProp388.xml><?xml version="1.0" encoding="utf-8"?>
<formControlPr xmlns="http://schemas.microsoft.com/office/spreadsheetml/2009/9/main" objectType="CheckBox" fmlaLink="$M$33" lockText="1"/>
</file>

<file path=xl/ctrlProps/ctrlProp389.xml><?xml version="1.0" encoding="utf-8"?>
<formControlPr xmlns="http://schemas.microsoft.com/office/spreadsheetml/2009/9/main" objectType="CheckBox" fmlaLink="$M$34" lockText="1"/>
</file>

<file path=xl/ctrlProps/ctrlProp39.xml><?xml version="1.0" encoding="utf-8"?>
<formControlPr xmlns="http://schemas.microsoft.com/office/spreadsheetml/2009/9/main" objectType="CheckBox" fmlaLink="$M$34" lockText="1"/>
</file>

<file path=xl/ctrlProps/ctrlProp390.xml><?xml version="1.0" encoding="utf-8"?>
<formControlPr xmlns="http://schemas.microsoft.com/office/spreadsheetml/2009/9/main" objectType="CheckBox" fmlaLink="$M$35" lockText="1"/>
</file>

<file path=xl/ctrlProps/ctrlProp391.xml><?xml version="1.0" encoding="utf-8"?>
<formControlPr xmlns="http://schemas.microsoft.com/office/spreadsheetml/2009/9/main" objectType="CheckBox" fmlaLink="$M$22" lockText="1"/>
</file>

<file path=xl/ctrlProps/ctrlProp392.xml><?xml version="1.0" encoding="utf-8"?>
<formControlPr xmlns="http://schemas.microsoft.com/office/spreadsheetml/2009/9/main" objectType="CheckBox" fmlaLink="$M$23" lockText="1"/>
</file>

<file path=xl/ctrlProps/ctrlProp393.xml><?xml version="1.0" encoding="utf-8"?>
<formControlPr xmlns="http://schemas.microsoft.com/office/spreadsheetml/2009/9/main" objectType="CheckBox" fmlaLink="$M$24" lockText="1"/>
</file>

<file path=xl/ctrlProps/ctrlProp394.xml><?xml version="1.0" encoding="utf-8"?>
<formControlPr xmlns="http://schemas.microsoft.com/office/spreadsheetml/2009/9/main" objectType="CheckBox" fmlaLink="$M$25" lockText="1"/>
</file>

<file path=xl/ctrlProps/ctrlProp395.xml><?xml version="1.0" encoding="utf-8"?>
<formControlPr xmlns="http://schemas.microsoft.com/office/spreadsheetml/2009/9/main" objectType="CheckBox" fmlaLink="$M$21" lockText="1"/>
</file>

<file path=xl/ctrlProps/ctrlProp396.xml><?xml version="1.0" encoding="utf-8"?>
<formControlPr xmlns="http://schemas.microsoft.com/office/spreadsheetml/2009/9/main" objectType="CheckBox" fmlaLink="$M$31" lockText="1"/>
</file>

<file path=xl/ctrlProps/ctrlProp397.xml><?xml version="1.0" encoding="utf-8"?>
<formControlPr xmlns="http://schemas.microsoft.com/office/spreadsheetml/2009/9/main" objectType="CheckBox" fmlaLink="$M$32" lockText="1"/>
</file>

<file path=xl/ctrlProps/ctrlProp398.xml><?xml version="1.0" encoding="utf-8"?>
<formControlPr xmlns="http://schemas.microsoft.com/office/spreadsheetml/2009/9/main" objectType="CheckBox" fmlaLink="$M$33" lockText="1"/>
</file>

<file path=xl/ctrlProps/ctrlProp399.xml><?xml version="1.0" encoding="utf-8"?>
<formControlPr xmlns="http://schemas.microsoft.com/office/spreadsheetml/2009/9/main" objectType="CheckBox" fmlaLink="$M$34" lockText="1"/>
</file>

<file path=xl/ctrlProps/ctrlProp4.xml><?xml version="1.0" encoding="utf-8"?>
<formControlPr xmlns="http://schemas.microsoft.com/office/spreadsheetml/2009/9/main" objectType="CheckBox" checked="Checked" fmlaLink="$M$25" lockText="1"/>
</file>

<file path=xl/ctrlProps/ctrlProp40.xml><?xml version="1.0" encoding="utf-8"?>
<formControlPr xmlns="http://schemas.microsoft.com/office/spreadsheetml/2009/9/main" objectType="CheckBox" fmlaLink="$M$35" lockText="1"/>
</file>

<file path=xl/ctrlProps/ctrlProp400.xml><?xml version="1.0" encoding="utf-8"?>
<formControlPr xmlns="http://schemas.microsoft.com/office/spreadsheetml/2009/9/main" objectType="CheckBox" fmlaLink="$M$35" lockText="1"/>
</file>

<file path=xl/ctrlProps/ctrlProp401.xml><?xml version="1.0" encoding="utf-8"?>
<formControlPr xmlns="http://schemas.microsoft.com/office/spreadsheetml/2009/9/main" objectType="CheckBox" fmlaLink="$M$22" lockText="1"/>
</file>

<file path=xl/ctrlProps/ctrlProp402.xml><?xml version="1.0" encoding="utf-8"?>
<formControlPr xmlns="http://schemas.microsoft.com/office/spreadsheetml/2009/9/main" objectType="CheckBox" fmlaLink="$M$23" lockText="1"/>
</file>

<file path=xl/ctrlProps/ctrlProp403.xml><?xml version="1.0" encoding="utf-8"?>
<formControlPr xmlns="http://schemas.microsoft.com/office/spreadsheetml/2009/9/main" objectType="CheckBox" fmlaLink="$M$24" lockText="1"/>
</file>

<file path=xl/ctrlProps/ctrlProp404.xml><?xml version="1.0" encoding="utf-8"?>
<formControlPr xmlns="http://schemas.microsoft.com/office/spreadsheetml/2009/9/main" objectType="CheckBox" fmlaLink="$M$25" lockText="1"/>
</file>

<file path=xl/ctrlProps/ctrlProp405.xml><?xml version="1.0" encoding="utf-8"?>
<formControlPr xmlns="http://schemas.microsoft.com/office/spreadsheetml/2009/9/main" objectType="CheckBox" fmlaLink="$M$21" lockText="1"/>
</file>

<file path=xl/ctrlProps/ctrlProp406.xml><?xml version="1.0" encoding="utf-8"?>
<formControlPr xmlns="http://schemas.microsoft.com/office/spreadsheetml/2009/9/main" objectType="CheckBox" fmlaLink="$M$31" lockText="1"/>
</file>

<file path=xl/ctrlProps/ctrlProp407.xml><?xml version="1.0" encoding="utf-8"?>
<formControlPr xmlns="http://schemas.microsoft.com/office/spreadsheetml/2009/9/main" objectType="CheckBox" fmlaLink="$M$32" lockText="1"/>
</file>

<file path=xl/ctrlProps/ctrlProp408.xml><?xml version="1.0" encoding="utf-8"?>
<formControlPr xmlns="http://schemas.microsoft.com/office/spreadsheetml/2009/9/main" objectType="CheckBox" fmlaLink="$M$33" lockText="1"/>
</file>

<file path=xl/ctrlProps/ctrlProp409.xml><?xml version="1.0" encoding="utf-8"?>
<formControlPr xmlns="http://schemas.microsoft.com/office/spreadsheetml/2009/9/main" objectType="CheckBox" fmlaLink="$M$34" lockText="1"/>
</file>

<file path=xl/ctrlProps/ctrlProp41.xml><?xml version="1.0" encoding="utf-8"?>
<formControlPr xmlns="http://schemas.microsoft.com/office/spreadsheetml/2009/9/main" objectType="CheckBox" fmlaLink="$M$22" lockText="1"/>
</file>

<file path=xl/ctrlProps/ctrlProp410.xml><?xml version="1.0" encoding="utf-8"?>
<formControlPr xmlns="http://schemas.microsoft.com/office/spreadsheetml/2009/9/main" objectType="CheckBox" fmlaLink="$M$35" lockText="1"/>
</file>

<file path=xl/ctrlProps/ctrlProp411.xml><?xml version="1.0" encoding="utf-8"?>
<formControlPr xmlns="http://schemas.microsoft.com/office/spreadsheetml/2009/9/main" objectType="CheckBox" fmlaLink="$M$22" lockText="1"/>
</file>

<file path=xl/ctrlProps/ctrlProp412.xml><?xml version="1.0" encoding="utf-8"?>
<formControlPr xmlns="http://schemas.microsoft.com/office/spreadsheetml/2009/9/main" objectType="CheckBox" fmlaLink="$M$23" lockText="1"/>
</file>

<file path=xl/ctrlProps/ctrlProp413.xml><?xml version="1.0" encoding="utf-8"?>
<formControlPr xmlns="http://schemas.microsoft.com/office/spreadsheetml/2009/9/main" objectType="CheckBox" fmlaLink="$M$24" lockText="1"/>
</file>

<file path=xl/ctrlProps/ctrlProp414.xml><?xml version="1.0" encoding="utf-8"?>
<formControlPr xmlns="http://schemas.microsoft.com/office/spreadsheetml/2009/9/main" objectType="CheckBox" fmlaLink="$M$25" lockText="1"/>
</file>

<file path=xl/ctrlProps/ctrlProp415.xml><?xml version="1.0" encoding="utf-8"?>
<formControlPr xmlns="http://schemas.microsoft.com/office/spreadsheetml/2009/9/main" objectType="CheckBox" fmlaLink="$M$21" lockText="1"/>
</file>

<file path=xl/ctrlProps/ctrlProp416.xml><?xml version="1.0" encoding="utf-8"?>
<formControlPr xmlns="http://schemas.microsoft.com/office/spreadsheetml/2009/9/main" objectType="CheckBox" fmlaLink="$M$31" lockText="1"/>
</file>

<file path=xl/ctrlProps/ctrlProp417.xml><?xml version="1.0" encoding="utf-8"?>
<formControlPr xmlns="http://schemas.microsoft.com/office/spreadsheetml/2009/9/main" objectType="CheckBox" fmlaLink="$M$32" lockText="1"/>
</file>

<file path=xl/ctrlProps/ctrlProp418.xml><?xml version="1.0" encoding="utf-8"?>
<formControlPr xmlns="http://schemas.microsoft.com/office/spreadsheetml/2009/9/main" objectType="CheckBox" fmlaLink="$M$33" lockText="1"/>
</file>

<file path=xl/ctrlProps/ctrlProp419.xml><?xml version="1.0" encoding="utf-8"?>
<formControlPr xmlns="http://schemas.microsoft.com/office/spreadsheetml/2009/9/main" objectType="CheckBox" fmlaLink="$M$34" lockText="1"/>
</file>

<file path=xl/ctrlProps/ctrlProp42.xml><?xml version="1.0" encoding="utf-8"?>
<formControlPr xmlns="http://schemas.microsoft.com/office/spreadsheetml/2009/9/main" objectType="CheckBox" fmlaLink="$M$23" lockText="1"/>
</file>

<file path=xl/ctrlProps/ctrlProp420.xml><?xml version="1.0" encoding="utf-8"?>
<formControlPr xmlns="http://schemas.microsoft.com/office/spreadsheetml/2009/9/main" objectType="CheckBox" fmlaLink="$M$35" lockText="1"/>
</file>

<file path=xl/ctrlProps/ctrlProp421.xml><?xml version="1.0" encoding="utf-8"?>
<formControlPr xmlns="http://schemas.microsoft.com/office/spreadsheetml/2009/9/main" objectType="CheckBox" fmlaLink="$M$22" lockText="1"/>
</file>

<file path=xl/ctrlProps/ctrlProp422.xml><?xml version="1.0" encoding="utf-8"?>
<formControlPr xmlns="http://schemas.microsoft.com/office/spreadsheetml/2009/9/main" objectType="CheckBox" fmlaLink="$M$23" lockText="1"/>
</file>

<file path=xl/ctrlProps/ctrlProp423.xml><?xml version="1.0" encoding="utf-8"?>
<formControlPr xmlns="http://schemas.microsoft.com/office/spreadsheetml/2009/9/main" objectType="CheckBox" checked="Checked" fmlaLink="$M$24" lockText="1"/>
</file>

<file path=xl/ctrlProps/ctrlProp424.xml><?xml version="1.0" encoding="utf-8"?>
<formControlPr xmlns="http://schemas.microsoft.com/office/spreadsheetml/2009/9/main" objectType="CheckBox" checked="Checked" fmlaLink="$M$25" lockText="1"/>
</file>

<file path=xl/ctrlProps/ctrlProp425.xml><?xml version="1.0" encoding="utf-8"?>
<formControlPr xmlns="http://schemas.microsoft.com/office/spreadsheetml/2009/9/main" objectType="CheckBox" checked="Checked" fmlaLink="$M$21" lockText="1"/>
</file>

<file path=xl/ctrlProps/ctrlProp426.xml><?xml version="1.0" encoding="utf-8"?>
<formControlPr xmlns="http://schemas.microsoft.com/office/spreadsheetml/2009/9/main" objectType="CheckBox" checked="Checked" fmlaLink="$M$31" lockText="1"/>
</file>

<file path=xl/ctrlProps/ctrlProp427.xml><?xml version="1.0" encoding="utf-8"?>
<formControlPr xmlns="http://schemas.microsoft.com/office/spreadsheetml/2009/9/main" objectType="CheckBox" fmlaLink="$M$32" lockText="1"/>
</file>

<file path=xl/ctrlProps/ctrlProp428.xml><?xml version="1.0" encoding="utf-8"?>
<formControlPr xmlns="http://schemas.microsoft.com/office/spreadsheetml/2009/9/main" objectType="CheckBox" fmlaLink="$M$33" lockText="1"/>
</file>

<file path=xl/ctrlProps/ctrlProp429.xml><?xml version="1.0" encoding="utf-8"?>
<formControlPr xmlns="http://schemas.microsoft.com/office/spreadsheetml/2009/9/main" objectType="CheckBox" fmlaLink="$M$34" lockText="1"/>
</file>

<file path=xl/ctrlProps/ctrlProp43.xml><?xml version="1.0" encoding="utf-8"?>
<formControlPr xmlns="http://schemas.microsoft.com/office/spreadsheetml/2009/9/main" objectType="CheckBox" fmlaLink="$M$24" lockText="1"/>
</file>

<file path=xl/ctrlProps/ctrlProp430.xml><?xml version="1.0" encoding="utf-8"?>
<formControlPr xmlns="http://schemas.microsoft.com/office/spreadsheetml/2009/9/main" objectType="CheckBox" fmlaLink="$M$35" lockText="1"/>
</file>

<file path=xl/ctrlProps/ctrlProp431.xml><?xml version="1.0" encoding="utf-8"?>
<formControlPr xmlns="http://schemas.microsoft.com/office/spreadsheetml/2009/9/main" objectType="CheckBox" fmlaLink="$M$22" lockText="1"/>
</file>

<file path=xl/ctrlProps/ctrlProp432.xml><?xml version="1.0" encoding="utf-8"?>
<formControlPr xmlns="http://schemas.microsoft.com/office/spreadsheetml/2009/9/main" objectType="CheckBox" fmlaLink="$M$23" lockText="1"/>
</file>

<file path=xl/ctrlProps/ctrlProp433.xml><?xml version="1.0" encoding="utf-8"?>
<formControlPr xmlns="http://schemas.microsoft.com/office/spreadsheetml/2009/9/main" objectType="CheckBox" fmlaLink="$M$24" lockText="1"/>
</file>

<file path=xl/ctrlProps/ctrlProp434.xml><?xml version="1.0" encoding="utf-8"?>
<formControlPr xmlns="http://schemas.microsoft.com/office/spreadsheetml/2009/9/main" objectType="CheckBox" fmlaLink="$M$25" lockText="1"/>
</file>

<file path=xl/ctrlProps/ctrlProp435.xml><?xml version="1.0" encoding="utf-8"?>
<formControlPr xmlns="http://schemas.microsoft.com/office/spreadsheetml/2009/9/main" objectType="CheckBox" fmlaLink="$M$21" lockText="1"/>
</file>

<file path=xl/ctrlProps/ctrlProp436.xml><?xml version="1.0" encoding="utf-8"?>
<formControlPr xmlns="http://schemas.microsoft.com/office/spreadsheetml/2009/9/main" objectType="CheckBox" fmlaLink="$M$31" lockText="1"/>
</file>

<file path=xl/ctrlProps/ctrlProp437.xml><?xml version="1.0" encoding="utf-8"?>
<formControlPr xmlns="http://schemas.microsoft.com/office/spreadsheetml/2009/9/main" objectType="CheckBox" fmlaLink="$M$32" lockText="1"/>
</file>

<file path=xl/ctrlProps/ctrlProp438.xml><?xml version="1.0" encoding="utf-8"?>
<formControlPr xmlns="http://schemas.microsoft.com/office/spreadsheetml/2009/9/main" objectType="CheckBox" fmlaLink="$M$33" lockText="1"/>
</file>

<file path=xl/ctrlProps/ctrlProp439.xml><?xml version="1.0" encoding="utf-8"?>
<formControlPr xmlns="http://schemas.microsoft.com/office/spreadsheetml/2009/9/main" objectType="CheckBox" fmlaLink="$M$34" lockText="1"/>
</file>

<file path=xl/ctrlProps/ctrlProp44.xml><?xml version="1.0" encoding="utf-8"?>
<formControlPr xmlns="http://schemas.microsoft.com/office/spreadsheetml/2009/9/main" objectType="CheckBox" fmlaLink="$M$25" lockText="1"/>
</file>

<file path=xl/ctrlProps/ctrlProp440.xml><?xml version="1.0" encoding="utf-8"?>
<formControlPr xmlns="http://schemas.microsoft.com/office/spreadsheetml/2009/9/main" objectType="CheckBox" fmlaLink="$M$35" lockText="1"/>
</file>

<file path=xl/ctrlProps/ctrlProp441.xml><?xml version="1.0" encoding="utf-8"?>
<formControlPr xmlns="http://schemas.microsoft.com/office/spreadsheetml/2009/9/main" objectType="CheckBox" fmlaLink="$M$22" lockText="1"/>
</file>

<file path=xl/ctrlProps/ctrlProp442.xml><?xml version="1.0" encoding="utf-8"?>
<formControlPr xmlns="http://schemas.microsoft.com/office/spreadsheetml/2009/9/main" objectType="CheckBox" fmlaLink="$M$23" lockText="1"/>
</file>

<file path=xl/ctrlProps/ctrlProp443.xml><?xml version="1.0" encoding="utf-8"?>
<formControlPr xmlns="http://schemas.microsoft.com/office/spreadsheetml/2009/9/main" objectType="CheckBox" fmlaLink="$M$24" lockText="1"/>
</file>

<file path=xl/ctrlProps/ctrlProp444.xml><?xml version="1.0" encoding="utf-8"?>
<formControlPr xmlns="http://schemas.microsoft.com/office/spreadsheetml/2009/9/main" objectType="CheckBox" fmlaLink="$M$25" lockText="1"/>
</file>

<file path=xl/ctrlProps/ctrlProp445.xml><?xml version="1.0" encoding="utf-8"?>
<formControlPr xmlns="http://schemas.microsoft.com/office/spreadsheetml/2009/9/main" objectType="CheckBox" fmlaLink="$M$21" lockText="1"/>
</file>

<file path=xl/ctrlProps/ctrlProp446.xml><?xml version="1.0" encoding="utf-8"?>
<formControlPr xmlns="http://schemas.microsoft.com/office/spreadsheetml/2009/9/main" objectType="CheckBox" fmlaLink="$M$31" lockText="1"/>
</file>

<file path=xl/ctrlProps/ctrlProp447.xml><?xml version="1.0" encoding="utf-8"?>
<formControlPr xmlns="http://schemas.microsoft.com/office/spreadsheetml/2009/9/main" objectType="CheckBox" fmlaLink="$M$32" lockText="1"/>
</file>

<file path=xl/ctrlProps/ctrlProp448.xml><?xml version="1.0" encoding="utf-8"?>
<formControlPr xmlns="http://schemas.microsoft.com/office/spreadsheetml/2009/9/main" objectType="CheckBox" fmlaLink="$M$33" lockText="1"/>
</file>

<file path=xl/ctrlProps/ctrlProp449.xml><?xml version="1.0" encoding="utf-8"?>
<formControlPr xmlns="http://schemas.microsoft.com/office/spreadsheetml/2009/9/main" objectType="CheckBox" fmlaLink="$M$34" lockText="1"/>
</file>

<file path=xl/ctrlProps/ctrlProp45.xml><?xml version="1.0" encoding="utf-8"?>
<formControlPr xmlns="http://schemas.microsoft.com/office/spreadsheetml/2009/9/main" objectType="CheckBox" fmlaLink="$M$21" lockText="1"/>
</file>

<file path=xl/ctrlProps/ctrlProp450.xml><?xml version="1.0" encoding="utf-8"?>
<formControlPr xmlns="http://schemas.microsoft.com/office/spreadsheetml/2009/9/main" objectType="CheckBox" fmlaLink="$M$35" lockText="1"/>
</file>

<file path=xl/ctrlProps/ctrlProp451.xml><?xml version="1.0" encoding="utf-8"?>
<formControlPr xmlns="http://schemas.microsoft.com/office/spreadsheetml/2009/9/main" objectType="CheckBox" fmlaLink="$M$22" lockText="1"/>
</file>

<file path=xl/ctrlProps/ctrlProp452.xml><?xml version="1.0" encoding="utf-8"?>
<formControlPr xmlns="http://schemas.microsoft.com/office/spreadsheetml/2009/9/main" objectType="CheckBox" fmlaLink="$M$23" lockText="1"/>
</file>

<file path=xl/ctrlProps/ctrlProp453.xml><?xml version="1.0" encoding="utf-8"?>
<formControlPr xmlns="http://schemas.microsoft.com/office/spreadsheetml/2009/9/main" objectType="CheckBox" fmlaLink="$M$24" lockText="1"/>
</file>

<file path=xl/ctrlProps/ctrlProp454.xml><?xml version="1.0" encoding="utf-8"?>
<formControlPr xmlns="http://schemas.microsoft.com/office/spreadsheetml/2009/9/main" objectType="CheckBox" fmlaLink="$M$25" lockText="1"/>
</file>

<file path=xl/ctrlProps/ctrlProp455.xml><?xml version="1.0" encoding="utf-8"?>
<formControlPr xmlns="http://schemas.microsoft.com/office/spreadsheetml/2009/9/main" objectType="CheckBox" fmlaLink="$M$21" lockText="1"/>
</file>

<file path=xl/ctrlProps/ctrlProp456.xml><?xml version="1.0" encoding="utf-8"?>
<formControlPr xmlns="http://schemas.microsoft.com/office/spreadsheetml/2009/9/main" objectType="CheckBox" fmlaLink="$M$31" lockText="1"/>
</file>

<file path=xl/ctrlProps/ctrlProp457.xml><?xml version="1.0" encoding="utf-8"?>
<formControlPr xmlns="http://schemas.microsoft.com/office/spreadsheetml/2009/9/main" objectType="CheckBox" fmlaLink="$M$32" lockText="1"/>
</file>

<file path=xl/ctrlProps/ctrlProp458.xml><?xml version="1.0" encoding="utf-8"?>
<formControlPr xmlns="http://schemas.microsoft.com/office/spreadsheetml/2009/9/main" objectType="CheckBox" fmlaLink="$M$33" lockText="1"/>
</file>

<file path=xl/ctrlProps/ctrlProp459.xml><?xml version="1.0" encoding="utf-8"?>
<formControlPr xmlns="http://schemas.microsoft.com/office/spreadsheetml/2009/9/main" objectType="CheckBox" fmlaLink="$M$34" lockText="1"/>
</file>

<file path=xl/ctrlProps/ctrlProp46.xml><?xml version="1.0" encoding="utf-8"?>
<formControlPr xmlns="http://schemas.microsoft.com/office/spreadsheetml/2009/9/main" objectType="CheckBox" checked="Checked" fmlaLink="$M$31" lockText="1"/>
</file>

<file path=xl/ctrlProps/ctrlProp460.xml><?xml version="1.0" encoding="utf-8"?>
<formControlPr xmlns="http://schemas.microsoft.com/office/spreadsheetml/2009/9/main" objectType="CheckBox" fmlaLink="$M$35" lockText="1"/>
</file>

<file path=xl/ctrlProps/ctrlProp461.xml><?xml version="1.0" encoding="utf-8"?>
<formControlPr xmlns="http://schemas.microsoft.com/office/spreadsheetml/2009/9/main" objectType="CheckBox" fmlaLink="$M$22" lockText="1"/>
</file>

<file path=xl/ctrlProps/ctrlProp462.xml><?xml version="1.0" encoding="utf-8"?>
<formControlPr xmlns="http://schemas.microsoft.com/office/spreadsheetml/2009/9/main" objectType="CheckBox" fmlaLink="$M$23" lockText="1"/>
</file>

<file path=xl/ctrlProps/ctrlProp463.xml><?xml version="1.0" encoding="utf-8"?>
<formControlPr xmlns="http://schemas.microsoft.com/office/spreadsheetml/2009/9/main" objectType="CheckBox" fmlaLink="$M$24" lockText="1"/>
</file>

<file path=xl/ctrlProps/ctrlProp464.xml><?xml version="1.0" encoding="utf-8"?>
<formControlPr xmlns="http://schemas.microsoft.com/office/spreadsheetml/2009/9/main" objectType="CheckBox" fmlaLink="$M$25" lockText="1"/>
</file>

<file path=xl/ctrlProps/ctrlProp465.xml><?xml version="1.0" encoding="utf-8"?>
<formControlPr xmlns="http://schemas.microsoft.com/office/spreadsheetml/2009/9/main" objectType="CheckBox" fmlaLink="$M$21" lockText="1"/>
</file>

<file path=xl/ctrlProps/ctrlProp466.xml><?xml version="1.0" encoding="utf-8"?>
<formControlPr xmlns="http://schemas.microsoft.com/office/spreadsheetml/2009/9/main" objectType="CheckBox" fmlaLink="$M$31" lockText="1"/>
</file>

<file path=xl/ctrlProps/ctrlProp467.xml><?xml version="1.0" encoding="utf-8"?>
<formControlPr xmlns="http://schemas.microsoft.com/office/spreadsheetml/2009/9/main" objectType="CheckBox" fmlaLink="$M$32" lockText="1"/>
</file>

<file path=xl/ctrlProps/ctrlProp468.xml><?xml version="1.0" encoding="utf-8"?>
<formControlPr xmlns="http://schemas.microsoft.com/office/spreadsheetml/2009/9/main" objectType="CheckBox" fmlaLink="$M$33" lockText="1"/>
</file>

<file path=xl/ctrlProps/ctrlProp469.xml><?xml version="1.0" encoding="utf-8"?>
<formControlPr xmlns="http://schemas.microsoft.com/office/spreadsheetml/2009/9/main" objectType="CheckBox" fmlaLink="$M$34" lockText="1"/>
</file>

<file path=xl/ctrlProps/ctrlProp47.xml><?xml version="1.0" encoding="utf-8"?>
<formControlPr xmlns="http://schemas.microsoft.com/office/spreadsheetml/2009/9/main" objectType="CheckBox" fmlaLink="$M$32" lockText="1"/>
</file>

<file path=xl/ctrlProps/ctrlProp470.xml><?xml version="1.0" encoding="utf-8"?>
<formControlPr xmlns="http://schemas.microsoft.com/office/spreadsheetml/2009/9/main" objectType="CheckBox" fmlaLink="$M$35" lockText="1"/>
</file>

<file path=xl/ctrlProps/ctrlProp48.xml><?xml version="1.0" encoding="utf-8"?>
<formControlPr xmlns="http://schemas.microsoft.com/office/spreadsheetml/2009/9/main" objectType="CheckBox" fmlaLink="$M$33" lockText="1"/>
</file>

<file path=xl/ctrlProps/ctrlProp49.xml><?xml version="1.0" encoding="utf-8"?>
<formControlPr xmlns="http://schemas.microsoft.com/office/spreadsheetml/2009/9/main" objectType="CheckBox" fmlaLink="$M$34" lockText="1"/>
</file>

<file path=xl/ctrlProps/ctrlProp5.xml><?xml version="1.0" encoding="utf-8"?>
<formControlPr xmlns="http://schemas.microsoft.com/office/spreadsheetml/2009/9/main" objectType="CheckBox" checked="Checked" fmlaLink="$M$21" lockText="1"/>
</file>

<file path=xl/ctrlProps/ctrlProp50.xml><?xml version="1.0" encoding="utf-8"?>
<formControlPr xmlns="http://schemas.microsoft.com/office/spreadsheetml/2009/9/main" objectType="CheckBox" fmlaLink="$M$35" lockText="1"/>
</file>

<file path=xl/ctrlProps/ctrlProp51.xml><?xml version="1.0" encoding="utf-8"?>
<formControlPr xmlns="http://schemas.microsoft.com/office/spreadsheetml/2009/9/main" objectType="CheckBox" fmlaLink="$M$22" lockText="1"/>
</file>

<file path=xl/ctrlProps/ctrlProp52.xml><?xml version="1.0" encoding="utf-8"?>
<formControlPr xmlns="http://schemas.microsoft.com/office/spreadsheetml/2009/9/main" objectType="CheckBox" fmlaLink="$M$23" lockText="1"/>
</file>

<file path=xl/ctrlProps/ctrlProp53.xml><?xml version="1.0" encoding="utf-8"?>
<formControlPr xmlns="http://schemas.microsoft.com/office/spreadsheetml/2009/9/main" objectType="CheckBox" fmlaLink="$M$24" lockText="1"/>
</file>

<file path=xl/ctrlProps/ctrlProp54.xml><?xml version="1.0" encoding="utf-8"?>
<formControlPr xmlns="http://schemas.microsoft.com/office/spreadsheetml/2009/9/main" objectType="CheckBox" fmlaLink="$M$25" lockText="1"/>
</file>

<file path=xl/ctrlProps/ctrlProp55.xml><?xml version="1.0" encoding="utf-8"?>
<formControlPr xmlns="http://schemas.microsoft.com/office/spreadsheetml/2009/9/main" objectType="CheckBox" fmlaLink="$M$21" lockText="1"/>
</file>

<file path=xl/ctrlProps/ctrlProp56.xml><?xml version="1.0" encoding="utf-8"?>
<formControlPr xmlns="http://schemas.microsoft.com/office/spreadsheetml/2009/9/main" objectType="CheckBox" fmlaLink="$M$31" lockText="1"/>
</file>

<file path=xl/ctrlProps/ctrlProp57.xml><?xml version="1.0" encoding="utf-8"?>
<formControlPr xmlns="http://schemas.microsoft.com/office/spreadsheetml/2009/9/main" objectType="CheckBox" fmlaLink="$M$32" lockText="1"/>
</file>

<file path=xl/ctrlProps/ctrlProp58.xml><?xml version="1.0" encoding="utf-8"?>
<formControlPr xmlns="http://schemas.microsoft.com/office/spreadsheetml/2009/9/main" objectType="CheckBox" fmlaLink="$M$33" lockText="1"/>
</file>

<file path=xl/ctrlProps/ctrlProp59.xml><?xml version="1.0" encoding="utf-8"?>
<formControlPr xmlns="http://schemas.microsoft.com/office/spreadsheetml/2009/9/main" objectType="CheckBox" fmlaLink="$M$34" lockText="1"/>
</file>

<file path=xl/ctrlProps/ctrlProp6.xml><?xml version="1.0" encoding="utf-8"?>
<formControlPr xmlns="http://schemas.microsoft.com/office/spreadsheetml/2009/9/main" objectType="CheckBox" checked="Checked" fmlaLink="$M$31" lockText="1"/>
</file>

<file path=xl/ctrlProps/ctrlProp60.xml><?xml version="1.0" encoding="utf-8"?>
<formControlPr xmlns="http://schemas.microsoft.com/office/spreadsheetml/2009/9/main" objectType="CheckBox" fmlaLink="$M$35" lockText="1"/>
</file>

<file path=xl/ctrlProps/ctrlProp61.xml><?xml version="1.0" encoding="utf-8"?>
<formControlPr xmlns="http://schemas.microsoft.com/office/spreadsheetml/2009/9/main" objectType="CheckBox" fmlaLink="$M$22" lockText="1"/>
</file>

<file path=xl/ctrlProps/ctrlProp62.xml><?xml version="1.0" encoding="utf-8"?>
<formControlPr xmlns="http://schemas.microsoft.com/office/spreadsheetml/2009/9/main" objectType="CheckBox" fmlaLink="$M$23" lockText="1"/>
</file>

<file path=xl/ctrlProps/ctrlProp63.xml><?xml version="1.0" encoding="utf-8"?>
<formControlPr xmlns="http://schemas.microsoft.com/office/spreadsheetml/2009/9/main" objectType="CheckBox" fmlaLink="$M$24" lockText="1"/>
</file>

<file path=xl/ctrlProps/ctrlProp64.xml><?xml version="1.0" encoding="utf-8"?>
<formControlPr xmlns="http://schemas.microsoft.com/office/spreadsheetml/2009/9/main" objectType="CheckBox" fmlaLink="$M$25" lockText="1"/>
</file>

<file path=xl/ctrlProps/ctrlProp65.xml><?xml version="1.0" encoding="utf-8"?>
<formControlPr xmlns="http://schemas.microsoft.com/office/spreadsheetml/2009/9/main" objectType="CheckBox" fmlaLink="$M$21" lockText="1"/>
</file>

<file path=xl/ctrlProps/ctrlProp66.xml><?xml version="1.0" encoding="utf-8"?>
<formControlPr xmlns="http://schemas.microsoft.com/office/spreadsheetml/2009/9/main" objectType="CheckBox" checked="Checked" fmlaLink="$M$31" lockText="1"/>
</file>

<file path=xl/ctrlProps/ctrlProp67.xml><?xml version="1.0" encoding="utf-8"?>
<formControlPr xmlns="http://schemas.microsoft.com/office/spreadsheetml/2009/9/main" objectType="CheckBox" fmlaLink="$M$32" lockText="1"/>
</file>

<file path=xl/ctrlProps/ctrlProp68.xml><?xml version="1.0" encoding="utf-8"?>
<formControlPr xmlns="http://schemas.microsoft.com/office/spreadsheetml/2009/9/main" objectType="CheckBox" fmlaLink="$M$33" lockText="1"/>
</file>

<file path=xl/ctrlProps/ctrlProp69.xml><?xml version="1.0" encoding="utf-8"?>
<formControlPr xmlns="http://schemas.microsoft.com/office/spreadsheetml/2009/9/main" objectType="CheckBox" fmlaLink="$M$34" lockText="1"/>
</file>

<file path=xl/ctrlProps/ctrlProp7.xml><?xml version="1.0" encoding="utf-8"?>
<formControlPr xmlns="http://schemas.microsoft.com/office/spreadsheetml/2009/9/main" objectType="CheckBox" fmlaLink="$M$32" lockText="1"/>
</file>

<file path=xl/ctrlProps/ctrlProp70.xml><?xml version="1.0" encoding="utf-8"?>
<formControlPr xmlns="http://schemas.microsoft.com/office/spreadsheetml/2009/9/main" objectType="CheckBox" fmlaLink="$M$35" lockText="1"/>
</file>

<file path=xl/ctrlProps/ctrlProp71.xml><?xml version="1.0" encoding="utf-8"?>
<formControlPr xmlns="http://schemas.microsoft.com/office/spreadsheetml/2009/9/main" objectType="CheckBox" fmlaLink="$M$22" lockText="1"/>
</file>

<file path=xl/ctrlProps/ctrlProp72.xml><?xml version="1.0" encoding="utf-8"?>
<formControlPr xmlns="http://schemas.microsoft.com/office/spreadsheetml/2009/9/main" objectType="CheckBox" fmlaLink="$M$23" lockText="1"/>
</file>

<file path=xl/ctrlProps/ctrlProp73.xml><?xml version="1.0" encoding="utf-8"?>
<formControlPr xmlns="http://schemas.microsoft.com/office/spreadsheetml/2009/9/main" objectType="CheckBox" fmlaLink="$M$24" lockText="1"/>
</file>

<file path=xl/ctrlProps/ctrlProp74.xml><?xml version="1.0" encoding="utf-8"?>
<formControlPr xmlns="http://schemas.microsoft.com/office/spreadsheetml/2009/9/main" objectType="CheckBox" fmlaLink="$M$25" lockText="1"/>
</file>

<file path=xl/ctrlProps/ctrlProp75.xml><?xml version="1.0" encoding="utf-8"?>
<formControlPr xmlns="http://schemas.microsoft.com/office/spreadsheetml/2009/9/main" objectType="CheckBox" fmlaLink="$M$21" lockText="1"/>
</file>

<file path=xl/ctrlProps/ctrlProp76.xml><?xml version="1.0" encoding="utf-8"?>
<formControlPr xmlns="http://schemas.microsoft.com/office/spreadsheetml/2009/9/main" objectType="CheckBox" fmlaLink="$M$31" lockText="1"/>
</file>

<file path=xl/ctrlProps/ctrlProp77.xml><?xml version="1.0" encoding="utf-8"?>
<formControlPr xmlns="http://schemas.microsoft.com/office/spreadsheetml/2009/9/main" objectType="CheckBox" fmlaLink="$M$32" lockText="1"/>
</file>

<file path=xl/ctrlProps/ctrlProp78.xml><?xml version="1.0" encoding="utf-8"?>
<formControlPr xmlns="http://schemas.microsoft.com/office/spreadsheetml/2009/9/main" objectType="CheckBox" fmlaLink="$M$33" lockText="1"/>
</file>

<file path=xl/ctrlProps/ctrlProp79.xml><?xml version="1.0" encoding="utf-8"?>
<formControlPr xmlns="http://schemas.microsoft.com/office/spreadsheetml/2009/9/main" objectType="CheckBox" fmlaLink="$M$34" lockText="1"/>
</file>

<file path=xl/ctrlProps/ctrlProp8.xml><?xml version="1.0" encoding="utf-8"?>
<formControlPr xmlns="http://schemas.microsoft.com/office/spreadsheetml/2009/9/main" objectType="CheckBox" fmlaLink="$M$33" lockText="1"/>
</file>

<file path=xl/ctrlProps/ctrlProp80.xml><?xml version="1.0" encoding="utf-8"?>
<formControlPr xmlns="http://schemas.microsoft.com/office/spreadsheetml/2009/9/main" objectType="CheckBox" fmlaLink="$M$35" lockText="1"/>
</file>

<file path=xl/ctrlProps/ctrlProp81.xml><?xml version="1.0" encoding="utf-8"?>
<formControlPr xmlns="http://schemas.microsoft.com/office/spreadsheetml/2009/9/main" objectType="CheckBox" fmlaLink="$M$22" lockText="1"/>
</file>

<file path=xl/ctrlProps/ctrlProp82.xml><?xml version="1.0" encoding="utf-8"?>
<formControlPr xmlns="http://schemas.microsoft.com/office/spreadsheetml/2009/9/main" objectType="CheckBox" fmlaLink="$M$23" lockText="1"/>
</file>

<file path=xl/ctrlProps/ctrlProp83.xml><?xml version="1.0" encoding="utf-8"?>
<formControlPr xmlns="http://schemas.microsoft.com/office/spreadsheetml/2009/9/main" objectType="CheckBox" fmlaLink="$M$24" lockText="1"/>
</file>

<file path=xl/ctrlProps/ctrlProp84.xml><?xml version="1.0" encoding="utf-8"?>
<formControlPr xmlns="http://schemas.microsoft.com/office/spreadsheetml/2009/9/main" objectType="CheckBox" fmlaLink="$M$25" lockText="1"/>
</file>

<file path=xl/ctrlProps/ctrlProp85.xml><?xml version="1.0" encoding="utf-8"?>
<formControlPr xmlns="http://schemas.microsoft.com/office/spreadsheetml/2009/9/main" objectType="CheckBox" fmlaLink="$M$21" lockText="1"/>
</file>

<file path=xl/ctrlProps/ctrlProp86.xml><?xml version="1.0" encoding="utf-8"?>
<formControlPr xmlns="http://schemas.microsoft.com/office/spreadsheetml/2009/9/main" objectType="CheckBox" fmlaLink="$M$31" lockText="1"/>
</file>

<file path=xl/ctrlProps/ctrlProp87.xml><?xml version="1.0" encoding="utf-8"?>
<formControlPr xmlns="http://schemas.microsoft.com/office/spreadsheetml/2009/9/main" objectType="CheckBox" fmlaLink="$M$32" lockText="1"/>
</file>

<file path=xl/ctrlProps/ctrlProp88.xml><?xml version="1.0" encoding="utf-8"?>
<formControlPr xmlns="http://schemas.microsoft.com/office/spreadsheetml/2009/9/main" objectType="CheckBox" fmlaLink="$M$33" lockText="1"/>
</file>

<file path=xl/ctrlProps/ctrlProp89.xml><?xml version="1.0" encoding="utf-8"?>
<formControlPr xmlns="http://schemas.microsoft.com/office/spreadsheetml/2009/9/main" objectType="CheckBox" fmlaLink="$M$34" lockText="1"/>
</file>

<file path=xl/ctrlProps/ctrlProp9.xml><?xml version="1.0" encoding="utf-8"?>
<formControlPr xmlns="http://schemas.microsoft.com/office/spreadsheetml/2009/9/main" objectType="CheckBox" fmlaLink="$M$34" lockText="1"/>
</file>

<file path=xl/ctrlProps/ctrlProp90.xml><?xml version="1.0" encoding="utf-8"?>
<formControlPr xmlns="http://schemas.microsoft.com/office/spreadsheetml/2009/9/main" objectType="CheckBox" fmlaLink="$M$35" lockText="1"/>
</file>

<file path=xl/ctrlProps/ctrlProp91.xml><?xml version="1.0" encoding="utf-8"?>
<formControlPr xmlns="http://schemas.microsoft.com/office/spreadsheetml/2009/9/main" objectType="CheckBox" fmlaLink="$M$22" lockText="1"/>
</file>

<file path=xl/ctrlProps/ctrlProp92.xml><?xml version="1.0" encoding="utf-8"?>
<formControlPr xmlns="http://schemas.microsoft.com/office/spreadsheetml/2009/9/main" objectType="CheckBox" fmlaLink="$M$23" lockText="1"/>
</file>

<file path=xl/ctrlProps/ctrlProp93.xml><?xml version="1.0" encoding="utf-8"?>
<formControlPr xmlns="http://schemas.microsoft.com/office/spreadsheetml/2009/9/main" objectType="CheckBox" fmlaLink="$M$24" lockText="1"/>
</file>

<file path=xl/ctrlProps/ctrlProp94.xml><?xml version="1.0" encoding="utf-8"?>
<formControlPr xmlns="http://schemas.microsoft.com/office/spreadsheetml/2009/9/main" objectType="CheckBox" fmlaLink="$M$25" lockText="1"/>
</file>

<file path=xl/ctrlProps/ctrlProp95.xml><?xml version="1.0" encoding="utf-8"?>
<formControlPr xmlns="http://schemas.microsoft.com/office/spreadsheetml/2009/9/main" objectType="CheckBox" fmlaLink="$M$21" lockText="1"/>
</file>

<file path=xl/ctrlProps/ctrlProp96.xml><?xml version="1.0" encoding="utf-8"?>
<formControlPr xmlns="http://schemas.microsoft.com/office/spreadsheetml/2009/9/main" objectType="CheckBox" fmlaLink="$M$31" lockText="1"/>
</file>

<file path=xl/ctrlProps/ctrlProp97.xml><?xml version="1.0" encoding="utf-8"?>
<formControlPr xmlns="http://schemas.microsoft.com/office/spreadsheetml/2009/9/main" objectType="CheckBox" fmlaLink="$M$32" lockText="1"/>
</file>

<file path=xl/ctrlProps/ctrlProp98.xml><?xml version="1.0" encoding="utf-8"?>
<formControlPr xmlns="http://schemas.microsoft.com/office/spreadsheetml/2009/9/main" objectType="CheckBox" fmlaLink="$M$33" lockText="1"/>
</file>

<file path=xl/ctrlProps/ctrlProp99.xml><?xml version="1.0" encoding="utf-8"?>
<formControlPr xmlns="http://schemas.microsoft.com/office/spreadsheetml/2009/9/main" objectType="CheckBox" fmlaLink="$M$34"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0.png"/></Relationships>
</file>

<file path=xl/drawings/_rels/drawing17.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0.png"/></Relationships>
</file>

<file path=xl/drawings/_rels/drawing18.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0.png"/></Relationships>
</file>

<file path=xl/drawings/_rels/drawing19.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0.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0.png"/></Relationships>
</file>

<file path=xl/drawings/_rels/drawing21.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0.png"/></Relationships>
</file>

<file path=xl/drawings/_rels/drawing22.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0.png"/></Relationships>
</file>

<file path=xl/drawings/_rels/drawing2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0.png"/></Relationships>
</file>

<file path=xl/drawings/_rels/drawing24.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0.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6.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6.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6.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6.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38.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0.png"/></Relationships>
</file>

<file path=xl/drawings/_rels/drawing39.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0.pn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0.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0.png"/></Relationships>
</file>

<file path=xl/drawings/_rels/drawing41.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0.pn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1" Type="http://schemas.openxmlformats.org/officeDocument/2006/relationships/image" Target="../media/image7.jpeg"/></Relationships>
</file>

<file path=xl/drawings/_rels/drawing8.xml.rels><?xml version="1.0" encoding="UTF-8" standalone="yes"?>
<Relationships xmlns="http://schemas.openxmlformats.org/package/2006/relationships"><Relationship Id="rId1" Type="http://schemas.openxmlformats.org/officeDocument/2006/relationships/image" Target="../media/image8.jpeg"/></Relationships>
</file>

<file path=xl/drawings/_rels/drawing9.xml.rels><?xml version="1.0" encoding="UTF-8" standalone="yes"?>
<Relationships xmlns="http://schemas.openxmlformats.org/package/2006/relationships"><Relationship Id="rId1"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21</xdr:row>
          <xdr:rowOff>190500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22</xdr:row>
          <xdr:rowOff>180975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31</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31</xdr:row>
          <xdr:rowOff>180975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32</xdr:row>
          <xdr:rowOff>180975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2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2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21167</xdr:colOff>
      <xdr:row>0</xdr:row>
      <xdr:rowOff>0</xdr:rowOff>
    </xdr:from>
    <xdr:to>
      <xdr:col>11</xdr:col>
      <xdr:colOff>52918</xdr:colOff>
      <xdr:row>2</xdr:row>
      <xdr:rowOff>31750</xdr:rowOff>
    </xdr:to>
    <xdr:pic>
      <xdr:nvPicPr>
        <xdr:cNvPr id="14" name="Imagen 13">
          <a:extLst>
            <a:ext uri="{FF2B5EF4-FFF2-40B4-BE49-F238E27FC236}">
              <a16:creationId xmlns:a16="http://schemas.microsoft.com/office/drawing/2014/main" id="{00000000-0008-0000-02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45250" y="0"/>
          <a:ext cx="1397001" cy="518583"/>
        </a:xfrm>
        <a:prstGeom prst="rect">
          <a:avLst/>
        </a:prstGeom>
        <a:solidFill>
          <a:schemeClr val="bg2"/>
        </a:solidFill>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21</xdr:row>
          <xdr:rowOff>190500</xdr:rowOff>
        </xdr:to>
        <xdr:sp macro="" textlink="">
          <xdr:nvSpPr>
            <xdr:cNvPr id="62465" name="Check Box 1" hidden="1">
              <a:extLst>
                <a:ext uri="{63B3BB69-23CF-44E3-9099-C40C66FF867C}">
                  <a14:compatExt spid="_x0000_s62465"/>
                </a:ext>
                <a:ext uri="{FF2B5EF4-FFF2-40B4-BE49-F238E27FC236}">
                  <a16:creationId xmlns:a16="http://schemas.microsoft.com/office/drawing/2014/main" id="{00000000-0008-0000-0B00-00000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0</xdr:rowOff>
        </xdr:to>
        <xdr:sp macro="" textlink="">
          <xdr:nvSpPr>
            <xdr:cNvPr id="62466" name="Check Box 2" hidden="1">
              <a:extLst>
                <a:ext uri="{63B3BB69-23CF-44E3-9099-C40C66FF867C}">
                  <a14:compatExt spid="_x0000_s62466"/>
                </a:ext>
                <a:ext uri="{FF2B5EF4-FFF2-40B4-BE49-F238E27FC236}">
                  <a16:creationId xmlns:a16="http://schemas.microsoft.com/office/drawing/2014/main" id="{00000000-0008-0000-0B00-00000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62467" name="Check Box 3" hidden="1">
              <a:extLst>
                <a:ext uri="{63B3BB69-23CF-44E3-9099-C40C66FF867C}">
                  <a14:compatExt spid="_x0000_s62467"/>
                </a:ext>
                <a:ext uri="{FF2B5EF4-FFF2-40B4-BE49-F238E27FC236}">
                  <a16:creationId xmlns:a16="http://schemas.microsoft.com/office/drawing/2014/main" id="{00000000-0008-0000-0B00-00000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62468" name="Check Box 4" hidden="1">
              <a:extLst>
                <a:ext uri="{63B3BB69-23CF-44E3-9099-C40C66FF867C}">
                  <a14:compatExt spid="_x0000_s62468"/>
                </a:ext>
                <a:ext uri="{FF2B5EF4-FFF2-40B4-BE49-F238E27FC236}">
                  <a16:creationId xmlns:a16="http://schemas.microsoft.com/office/drawing/2014/main" id="{00000000-0008-0000-0B00-00000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28575</xdr:rowOff>
        </xdr:to>
        <xdr:sp macro="" textlink="">
          <xdr:nvSpPr>
            <xdr:cNvPr id="62469" name="Check Box 5" hidden="1">
              <a:extLst>
                <a:ext uri="{63B3BB69-23CF-44E3-9099-C40C66FF867C}">
                  <a14:compatExt spid="_x0000_s62469"/>
                </a:ext>
                <a:ext uri="{FF2B5EF4-FFF2-40B4-BE49-F238E27FC236}">
                  <a16:creationId xmlns:a16="http://schemas.microsoft.com/office/drawing/2014/main" id="{00000000-0008-0000-0B00-00000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190500</xdr:rowOff>
        </xdr:to>
        <xdr:sp macro="" textlink="">
          <xdr:nvSpPr>
            <xdr:cNvPr id="62470" name="Check Box 6" hidden="1">
              <a:extLst>
                <a:ext uri="{63B3BB69-23CF-44E3-9099-C40C66FF867C}">
                  <a14:compatExt spid="_x0000_s62470"/>
                </a:ext>
                <a:ext uri="{FF2B5EF4-FFF2-40B4-BE49-F238E27FC236}">
                  <a16:creationId xmlns:a16="http://schemas.microsoft.com/office/drawing/2014/main" id="{00000000-0008-0000-0B00-00000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31</xdr:row>
          <xdr:rowOff>190500</xdr:rowOff>
        </xdr:to>
        <xdr:sp macro="" textlink="">
          <xdr:nvSpPr>
            <xdr:cNvPr id="62471" name="Check Box 7" hidden="1">
              <a:extLst>
                <a:ext uri="{63B3BB69-23CF-44E3-9099-C40C66FF867C}">
                  <a14:compatExt spid="_x0000_s62471"/>
                </a:ext>
                <a:ext uri="{FF2B5EF4-FFF2-40B4-BE49-F238E27FC236}">
                  <a16:creationId xmlns:a16="http://schemas.microsoft.com/office/drawing/2014/main" id="{00000000-0008-0000-0B00-000007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32</xdr:row>
          <xdr:rowOff>190500</xdr:rowOff>
        </xdr:to>
        <xdr:sp macro="" textlink="">
          <xdr:nvSpPr>
            <xdr:cNvPr id="62472" name="Check Box 8" hidden="1">
              <a:extLst>
                <a:ext uri="{63B3BB69-23CF-44E3-9099-C40C66FF867C}">
                  <a14:compatExt spid="_x0000_s62472"/>
                </a:ext>
                <a:ext uri="{FF2B5EF4-FFF2-40B4-BE49-F238E27FC236}">
                  <a16:creationId xmlns:a16="http://schemas.microsoft.com/office/drawing/2014/main" id="{00000000-0008-0000-0B00-000008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28575</xdr:rowOff>
        </xdr:to>
        <xdr:sp macro="" textlink="">
          <xdr:nvSpPr>
            <xdr:cNvPr id="62473" name="Check Box 9" hidden="1">
              <a:extLst>
                <a:ext uri="{63B3BB69-23CF-44E3-9099-C40C66FF867C}">
                  <a14:compatExt spid="_x0000_s62473"/>
                </a:ext>
                <a:ext uri="{FF2B5EF4-FFF2-40B4-BE49-F238E27FC236}">
                  <a16:creationId xmlns:a16="http://schemas.microsoft.com/office/drawing/2014/main" id="{00000000-0008-0000-0B00-000009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28575</xdr:rowOff>
        </xdr:to>
        <xdr:sp macro="" textlink="">
          <xdr:nvSpPr>
            <xdr:cNvPr id="62474" name="Check Box 10" hidden="1">
              <a:extLst>
                <a:ext uri="{63B3BB69-23CF-44E3-9099-C40C66FF867C}">
                  <a14:compatExt spid="_x0000_s62474"/>
                </a:ext>
                <a:ext uri="{FF2B5EF4-FFF2-40B4-BE49-F238E27FC236}">
                  <a16:creationId xmlns:a16="http://schemas.microsoft.com/office/drawing/2014/main" id="{00000000-0008-0000-0B00-00000A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836083</xdr:colOff>
      <xdr:row>0</xdr:row>
      <xdr:rowOff>0</xdr:rowOff>
    </xdr:from>
    <xdr:to>
      <xdr:col>11</xdr:col>
      <xdr:colOff>10584</xdr:colOff>
      <xdr:row>2</xdr:row>
      <xdr:rowOff>52917</xdr:rowOff>
    </xdr:to>
    <xdr:pic>
      <xdr:nvPicPr>
        <xdr:cNvPr id="14" name="Imagen 13">
          <a:extLst>
            <a:ext uri="{FF2B5EF4-FFF2-40B4-BE49-F238E27FC236}">
              <a16:creationId xmlns:a16="http://schemas.microsoft.com/office/drawing/2014/main" id="{00000000-0008-0000-0B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02916" y="0"/>
          <a:ext cx="1397001" cy="539750"/>
        </a:xfrm>
        <a:prstGeom prst="rect">
          <a:avLst/>
        </a:prstGeom>
        <a:solidFill>
          <a:schemeClr val="bg2"/>
        </a:solidFill>
      </xdr:spPr>
    </xdr:pic>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21</xdr:row>
          <xdr:rowOff>190500</xdr:rowOff>
        </xdr:to>
        <xdr:sp macro="" textlink="">
          <xdr:nvSpPr>
            <xdr:cNvPr id="63489" name="Check Box 1" hidden="1">
              <a:extLst>
                <a:ext uri="{63B3BB69-23CF-44E3-9099-C40C66FF867C}">
                  <a14:compatExt spid="_x0000_s63489"/>
                </a:ext>
                <a:ext uri="{FF2B5EF4-FFF2-40B4-BE49-F238E27FC236}">
                  <a16:creationId xmlns:a16="http://schemas.microsoft.com/office/drawing/2014/main" id="{00000000-0008-0000-0C00-00000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0</xdr:rowOff>
        </xdr:to>
        <xdr:sp macro="" textlink="">
          <xdr:nvSpPr>
            <xdr:cNvPr id="63490" name="Check Box 2" hidden="1">
              <a:extLst>
                <a:ext uri="{63B3BB69-23CF-44E3-9099-C40C66FF867C}">
                  <a14:compatExt spid="_x0000_s63490"/>
                </a:ext>
                <a:ext uri="{FF2B5EF4-FFF2-40B4-BE49-F238E27FC236}">
                  <a16:creationId xmlns:a16="http://schemas.microsoft.com/office/drawing/2014/main" id="{00000000-0008-0000-0C00-00000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63491" name="Check Box 3" hidden="1">
              <a:extLst>
                <a:ext uri="{63B3BB69-23CF-44E3-9099-C40C66FF867C}">
                  <a14:compatExt spid="_x0000_s63491"/>
                </a:ext>
                <a:ext uri="{FF2B5EF4-FFF2-40B4-BE49-F238E27FC236}">
                  <a16:creationId xmlns:a16="http://schemas.microsoft.com/office/drawing/2014/main" id="{00000000-0008-0000-0C00-00000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63492" name="Check Box 4" hidden="1">
              <a:extLst>
                <a:ext uri="{63B3BB69-23CF-44E3-9099-C40C66FF867C}">
                  <a14:compatExt spid="_x0000_s63492"/>
                </a:ext>
                <a:ext uri="{FF2B5EF4-FFF2-40B4-BE49-F238E27FC236}">
                  <a16:creationId xmlns:a16="http://schemas.microsoft.com/office/drawing/2014/main" id="{00000000-0008-0000-0C00-00000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28575</xdr:rowOff>
        </xdr:to>
        <xdr:sp macro="" textlink="">
          <xdr:nvSpPr>
            <xdr:cNvPr id="63493" name="Check Box 5" hidden="1">
              <a:extLst>
                <a:ext uri="{63B3BB69-23CF-44E3-9099-C40C66FF867C}">
                  <a14:compatExt spid="_x0000_s63493"/>
                </a:ext>
                <a:ext uri="{FF2B5EF4-FFF2-40B4-BE49-F238E27FC236}">
                  <a16:creationId xmlns:a16="http://schemas.microsoft.com/office/drawing/2014/main" id="{00000000-0008-0000-0C00-00000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190500</xdr:rowOff>
        </xdr:to>
        <xdr:sp macro="" textlink="">
          <xdr:nvSpPr>
            <xdr:cNvPr id="63494" name="Check Box 6" hidden="1">
              <a:extLst>
                <a:ext uri="{63B3BB69-23CF-44E3-9099-C40C66FF867C}">
                  <a14:compatExt spid="_x0000_s63494"/>
                </a:ext>
                <a:ext uri="{FF2B5EF4-FFF2-40B4-BE49-F238E27FC236}">
                  <a16:creationId xmlns:a16="http://schemas.microsoft.com/office/drawing/2014/main" id="{00000000-0008-0000-0C00-00000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31</xdr:row>
          <xdr:rowOff>190500</xdr:rowOff>
        </xdr:to>
        <xdr:sp macro="" textlink="">
          <xdr:nvSpPr>
            <xdr:cNvPr id="63495" name="Check Box 7" hidden="1">
              <a:extLst>
                <a:ext uri="{63B3BB69-23CF-44E3-9099-C40C66FF867C}">
                  <a14:compatExt spid="_x0000_s63495"/>
                </a:ext>
                <a:ext uri="{FF2B5EF4-FFF2-40B4-BE49-F238E27FC236}">
                  <a16:creationId xmlns:a16="http://schemas.microsoft.com/office/drawing/2014/main" id="{00000000-0008-0000-0C00-00000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32</xdr:row>
          <xdr:rowOff>190500</xdr:rowOff>
        </xdr:to>
        <xdr:sp macro="" textlink="">
          <xdr:nvSpPr>
            <xdr:cNvPr id="63496" name="Check Box 8" hidden="1">
              <a:extLst>
                <a:ext uri="{63B3BB69-23CF-44E3-9099-C40C66FF867C}">
                  <a14:compatExt spid="_x0000_s63496"/>
                </a:ext>
                <a:ext uri="{FF2B5EF4-FFF2-40B4-BE49-F238E27FC236}">
                  <a16:creationId xmlns:a16="http://schemas.microsoft.com/office/drawing/2014/main" id="{00000000-0008-0000-0C00-00000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28575</xdr:rowOff>
        </xdr:to>
        <xdr:sp macro="" textlink="">
          <xdr:nvSpPr>
            <xdr:cNvPr id="63497" name="Check Box 9" hidden="1">
              <a:extLst>
                <a:ext uri="{63B3BB69-23CF-44E3-9099-C40C66FF867C}">
                  <a14:compatExt spid="_x0000_s63497"/>
                </a:ext>
                <a:ext uri="{FF2B5EF4-FFF2-40B4-BE49-F238E27FC236}">
                  <a16:creationId xmlns:a16="http://schemas.microsoft.com/office/drawing/2014/main" id="{00000000-0008-0000-0C00-00000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28575</xdr:rowOff>
        </xdr:to>
        <xdr:sp macro="" textlink="">
          <xdr:nvSpPr>
            <xdr:cNvPr id="63498" name="Check Box 10" hidden="1">
              <a:extLst>
                <a:ext uri="{63B3BB69-23CF-44E3-9099-C40C66FF867C}">
                  <a14:compatExt spid="_x0000_s63498"/>
                </a:ext>
                <a:ext uri="{FF2B5EF4-FFF2-40B4-BE49-F238E27FC236}">
                  <a16:creationId xmlns:a16="http://schemas.microsoft.com/office/drawing/2014/main" id="{00000000-0008-0000-0C00-00000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836083</xdr:colOff>
      <xdr:row>0</xdr:row>
      <xdr:rowOff>0</xdr:rowOff>
    </xdr:from>
    <xdr:to>
      <xdr:col>11</xdr:col>
      <xdr:colOff>10584</xdr:colOff>
      <xdr:row>2</xdr:row>
      <xdr:rowOff>63500</xdr:rowOff>
    </xdr:to>
    <xdr:pic>
      <xdr:nvPicPr>
        <xdr:cNvPr id="14" name="Imagen 13">
          <a:extLst>
            <a:ext uri="{FF2B5EF4-FFF2-40B4-BE49-F238E27FC236}">
              <a16:creationId xmlns:a16="http://schemas.microsoft.com/office/drawing/2014/main" id="{00000000-0008-0000-0C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02916" y="0"/>
          <a:ext cx="1397001" cy="550333"/>
        </a:xfrm>
        <a:prstGeom prst="rect">
          <a:avLst/>
        </a:prstGeom>
        <a:solidFill>
          <a:schemeClr val="bg2"/>
        </a:solidFill>
      </xdr:spPr>
    </xdr:pic>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21</xdr:row>
          <xdr:rowOff>190500</xdr:rowOff>
        </xdr:to>
        <xdr:sp macro="" textlink="">
          <xdr:nvSpPr>
            <xdr:cNvPr id="64513" name="Check Box 1" hidden="1">
              <a:extLst>
                <a:ext uri="{63B3BB69-23CF-44E3-9099-C40C66FF867C}">
                  <a14:compatExt spid="_x0000_s64513"/>
                </a:ext>
                <a:ext uri="{FF2B5EF4-FFF2-40B4-BE49-F238E27FC236}">
                  <a16:creationId xmlns:a16="http://schemas.microsoft.com/office/drawing/2014/main" id="{00000000-0008-0000-0D00-00000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0</xdr:rowOff>
        </xdr:to>
        <xdr:sp macro="" textlink="">
          <xdr:nvSpPr>
            <xdr:cNvPr id="64514" name="Check Box 2" hidden="1">
              <a:extLst>
                <a:ext uri="{63B3BB69-23CF-44E3-9099-C40C66FF867C}">
                  <a14:compatExt spid="_x0000_s64514"/>
                </a:ext>
                <a:ext uri="{FF2B5EF4-FFF2-40B4-BE49-F238E27FC236}">
                  <a16:creationId xmlns:a16="http://schemas.microsoft.com/office/drawing/2014/main" id="{00000000-0008-0000-0D00-00000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64515" name="Check Box 3" hidden="1">
              <a:extLst>
                <a:ext uri="{63B3BB69-23CF-44E3-9099-C40C66FF867C}">
                  <a14:compatExt spid="_x0000_s64515"/>
                </a:ext>
                <a:ext uri="{FF2B5EF4-FFF2-40B4-BE49-F238E27FC236}">
                  <a16:creationId xmlns:a16="http://schemas.microsoft.com/office/drawing/2014/main" id="{00000000-0008-0000-0D00-00000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64516" name="Check Box 4" hidden="1">
              <a:extLst>
                <a:ext uri="{63B3BB69-23CF-44E3-9099-C40C66FF867C}">
                  <a14:compatExt spid="_x0000_s64516"/>
                </a:ext>
                <a:ext uri="{FF2B5EF4-FFF2-40B4-BE49-F238E27FC236}">
                  <a16:creationId xmlns:a16="http://schemas.microsoft.com/office/drawing/2014/main" id="{00000000-0008-0000-0D00-00000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28575</xdr:rowOff>
        </xdr:to>
        <xdr:sp macro="" textlink="">
          <xdr:nvSpPr>
            <xdr:cNvPr id="64517" name="Check Box 5" hidden="1">
              <a:extLst>
                <a:ext uri="{63B3BB69-23CF-44E3-9099-C40C66FF867C}">
                  <a14:compatExt spid="_x0000_s64517"/>
                </a:ext>
                <a:ext uri="{FF2B5EF4-FFF2-40B4-BE49-F238E27FC236}">
                  <a16:creationId xmlns:a16="http://schemas.microsoft.com/office/drawing/2014/main" id="{00000000-0008-0000-0D00-00000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190500</xdr:rowOff>
        </xdr:to>
        <xdr:sp macro="" textlink="">
          <xdr:nvSpPr>
            <xdr:cNvPr id="64518" name="Check Box 6" hidden="1">
              <a:extLst>
                <a:ext uri="{63B3BB69-23CF-44E3-9099-C40C66FF867C}">
                  <a14:compatExt spid="_x0000_s64518"/>
                </a:ext>
                <a:ext uri="{FF2B5EF4-FFF2-40B4-BE49-F238E27FC236}">
                  <a16:creationId xmlns:a16="http://schemas.microsoft.com/office/drawing/2014/main" id="{00000000-0008-0000-0D00-00000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31</xdr:row>
          <xdr:rowOff>190500</xdr:rowOff>
        </xdr:to>
        <xdr:sp macro="" textlink="">
          <xdr:nvSpPr>
            <xdr:cNvPr id="64519" name="Check Box 7" hidden="1">
              <a:extLst>
                <a:ext uri="{63B3BB69-23CF-44E3-9099-C40C66FF867C}">
                  <a14:compatExt spid="_x0000_s64519"/>
                </a:ext>
                <a:ext uri="{FF2B5EF4-FFF2-40B4-BE49-F238E27FC236}">
                  <a16:creationId xmlns:a16="http://schemas.microsoft.com/office/drawing/2014/main" id="{00000000-0008-0000-0D00-00000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32</xdr:row>
          <xdr:rowOff>190500</xdr:rowOff>
        </xdr:to>
        <xdr:sp macro="" textlink="">
          <xdr:nvSpPr>
            <xdr:cNvPr id="64520" name="Check Box 8" hidden="1">
              <a:extLst>
                <a:ext uri="{63B3BB69-23CF-44E3-9099-C40C66FF867C}">
                  <a14:compatExt spid="_x0000_s64520"/>
                </a:ext>
                <a:ext uri="{FF2B5EF4-FFF2-40B4-BE49-F238E27FC236}">
                  <a16:creationId xmlns:a16="http://schemas.microsoft.com/office/drawing/2014/main" id="{00000000-0008-0000-0D00-00000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28575</xdr:rowOff>
        </xdr:to>
        <xdr:sp macro="" textlink="">
          <xdr:nvSpPr>
            <xdr:cNvPr id="64521" name="Check Box 9" hidden="1">
              <a:extLst>
                <a:ext uri="{63B3BB69-23CF-44E3-9099-C40C66FF867C}">
                  <a14:compatExt spid="_x0000_s64521"/>
                </a:ext>
                <a:ext uri="{FF2B5EF4-FFF2-40B4-BE49-F238E27FC236}">
                  <a16:creationId xmlns:a16="http://schemas.microsoft.com/office/drawing/2014/main" id="{00000000-0008-0000-0D00-00000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28575</xdr:rowOff>
        </xdr:to>
        <xdr:sp macro="" textlink="">
          <xdr:nvSpPr>
            <xdr:cNvPr id="64522" name="Check Box 10" hidden="1">
              <a:extLst>
                <a:ext uri="{63B3BB69-23CF-44E3-9099-C40C66FF867C}">
                  <a14:compatExt spid="_x0000_s64522"/>
                </a:ext>
                <a:ext uri="{FF2B5EF4-FFF2-40B4-BE49-F238E27FC236}">
                  <a16:creationId xmlns:a16="http://schemas.microsoft.com/office/drawing/2014/main" id="{00000000-0008-0000-0D00-00000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846668</xdr:colOff>
      <xdr:row>0</xdr:row>
      <xdr:rowOff>0</xdr:rowOff>
    </xdr:from>
    <xdr:to>
      <xdr:col>11</xdr:col>
      <xdr:colOff>21169</xdr:colOff>
      <xdr:row>2</xdr:row>
      <xdr:rowOff>114299</xdr:rowOff>
    </xdr:to>
    <xdr:pic>
      <xdr:nvPicPr>
        <xdr:cNvPr id="14" name="Imagen 13">
          <a:extLst>
            <a:ext uri="{FF2B5EF4-FFF2-40B4-BE49-F238E27FC236}">
              <a16:creationId xmlns:a16="http://schemas.microsoft.com/office/drawing/2014/main" id="{00000000-0008-0000-0D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13501" y="0"/>
          <a:ext cx="1397001" cy="601132"/>
        </a:xfrm>
        <a:prstGeom prst="rect">
          <a:avLst/>
        </a:prstGeom>
        <a:solidFill>
          <a:schemeClr val="bg2"/>
        </a:solidFill>
      </xdr:spPr>
    </xdr:pic>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21</xdr:row>
          <xdr:rowOff>190500</xdr:rowOff>
        </xdr:to>
        <xdr:sp macro="" textlink="">
          <xdr:nvSpPr>
            <xdr:cNvPr id="65537" name="Check Box 1" hidden="1">
              <a:extLst>
                <a:ext uri="{63B3BB69-23CF-44E3-9099-C40C66FF867C}">
                  <a14:compatExt spid="_x0000_s65537"/>
                </a:ext>
                <a:ext uri="{FF2B5EF4-FFF2-40B4-BE49-F238E27FC236}">
                  <a16:creationId xmlns:a16="http://schemas.microsoft.com/office/drawing/2014/main" id="{00000000-0008-0000-0E00-00000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0</xdr:rowOff>
        </xdr:to>
        <xdr:sp macro="" textlink="">
          <xdr:nvSpPr>
            <xdr:cNvPr id="65538" name="Check Box 2" hidden="1">
              <a:extLst>
                <a:ext uri="{63B3BB69-23CF-44E3-9099-C40C66FF867C}">
                  <a14:compatExt spid="_x0000_s65538"/>
                </a:ext>
                <a:ext uri="{FF2B5EF4-FFF2-40B4-BE49-F238E27FC236}">
                  <a16:creationId xmlns:a16="http://schemas.microsoft.com/office/drawing/2014/main" id="{00000000-0008-0000-0E00-00000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65539" name="Check Box 3" hidden="1">
              <a:extLst>
                <a:ext uri="{63B3BB69-23CF-44E3-9099-C40C66FF867C}">
                  <a14:compatExt spid="_x0000_s65539"/>
                </a:ext>
                <a:ext uri="{FF2B5EF4-FFF2-40B4-BE49-F238E27FC236}">
                  <a16:creationId xmlns:a16="http://schemas.microsoft.com/office/drawing/2014/main" id="{00000000-0008-0000-0E00-00000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65540" name="Check Box 4" hidden="1">
              <a:extLst>
                <a:ext uri="{63B3BB69-23CF-44E3-9099-C40C66FF867C}">
                  <a14:compatExt spid="_x0000_s65540"/>
                </a:ext>
                <a:ext uri="{FF2B5EF4-FFF2-40B4-BE49-F238E27FC236}">
                  <a16:creationId xmlns:a16="http://schemas.microsoft.com/office/drawing/2014/main" id="{00000000-0008-0000-0E00-00000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28575</xdr:rowOff>
        </xdr:to>
        <xdr:sp macro="" textlink="">
          <xdr:nvSpPr>
            <xdr:cNvPr id="65541" name="Check Box 5" hidden="1">
              <a:extLst>
                <a:ext uri="{63B3BB69-23CF-44E3-9099-C40C66FF867C}">
                  <a14:compatExt spid="_x0000_s65541"/>
                </a:ext>
                <a:ext uri="{FF2B5EF4-FFF2-40B4-BE49-F238E27FC236}">
                  <a16:creationId xmlns:a16="http://schemas.microsoft.com/office/drawing/2014/main" id="{00000000-0008-0000-0E00-000005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190500</xdr:rowOff>
        </xdr:to>
        <xdr:sp macro="" textlink="">
          <xdr:nvSpPr>
            <xdr:cNvPr id="65542" name="Check Box 6" hidden="1">
              <a:extLst>
                <a:ext uri="{63B3BB69-23CF-44E3-9099-C40C66FF867C}">
                  <a14:compatExt spid="_x0000_s65542"/>
                </a:ext>
                <a:ext uri="{FF2B5EF4-FFF2-40B4-BE49-F238E27FC236}">
                  <a16:creationId xmlns:a16="http://schemas.microsoft.com/office/drawing/2014/main" id="{00000000-0008-0000-0E00-000006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31</xdr:row>
          <xdr:rowOff>190500</xdr:rowOff>
        </xdr:to>
        <xdr:sp macro="" textlink="">
          <xdr:nvSpPr>
            <xdr:cNvPr id="65543" name="Check Box 7" hidden="1">
              <a:extLst>
                <a:ext uri="{63B3BB69-23CF-44E3-9099-C40C66FF867C}">
                  <a14:compatExt spid="_x0000_s65543"/>
                </a:ext>
                <a:ext uri="{FF2B5EF4-FFF2-40B4-BE49-F238E27FC236}">
                  <a16:creationId xmlns:a16="http://schemas.microsoft.com/office/drawing/2014/main" id="{00000000-0008-0000-0E00-00000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32</xdr:row>
          <xdr:rowOff>190500</xdr:rowOff>
        </xdr:to>
        <xdr:sp macro="" textlink="">
          <xdr:nvSpPr>
            <xdr:cNvPr id="65544" name="Check Box 8" hidden="1">
              <a:extLst>
                <a:ext uri="{63B3BB69-23CF-44E3-9099-C40C66FF867C}">
                  <a14:compatExt spid="_x0000_s65544"/>
                </a:ext>
                <a:ext uri="{FF2B5EF4-FFF2-40B4-BE49-F238E27FC236}">
                  <a16:creationId xmlns:a16="http://schemas.microsoft.com/office/drawing/2014/main" id="{00000000-0008-0000-0E00-000008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28575</xdr:rowOff>
        </xdr:to>
        <xdr:sp macro="" textlink="">
          <xdr:nvSpPr>
            <xdr:cNvPr id="65545" name="Check Box 9" hidden="1">
              <a:extLst>
                <a:ext uri="{63B3BB69-23CF-44E3-9099-C40C66FF867C}">
                  <a14:compatExt spid="_x0000_s65545"/>
                </a:ext>
                <a:ext uri="{FF2B5EF4-FFF2-40B4-BE49-F238E27FC236}">
                  <a16:creationId xmlns:a16="http://schemas.microsoft.com/office/drawing/2014/main" id="{00000000-0008-0000-0E00-00000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28575</xdr:rowOff>
        </xdr:to>
        <xdr:sp macro="" textlink="">
          <xdr:nvSpPr>
            <xdr:cNvPr id="65546" name="Check Box 10" hidden="1">
              <a:extLst>
                <a:ext uri="{63B3BB69-23CF-44E3-9099-C40C66FF867C}">
                  <a14:compatExt spid="_x0000_s65546"/>
                </a:ext>
                <a:ext uri="{FF2B5EF4-FFF2-40B4-BE49-F238E27FC236}">
                  <a16:creationId xmlns:a16="http://schemas.microsoft.com/office/drawing/2014/main" id="{00000000-0008-0000-0E00-00000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1</xdr:colOff>
      <xdr:row>0</xdr:row>
      <xdr:rowOff>0</xdr:rowOff>
    </xdr:from>
    <xdr:to>
      <xdr:col>11</xdr:col>
      <xdr:colOff>31752</xdr:colOff>
      <xdr:row>2</xdr:row>
      <xdr:rowOff>63500</xdr:rowOff>
    </xdr:to>
    <xdr:pic>
      <xdr:nvPicPr>
        <xdr:cNvPr id="14" name="Imagen 13">
          <a:extLst>
            <a:ext uri="{FF2B5EF4-FFF2-40B4-BE49-F238E27FC236}">
              <a16:creationId xmlns:a16="http://schemas.microsoft.com/office/drawing/2014/main" id="{00000000-0008-0000-0E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24084" y="0"/>
          <a:ext cx="1397001" cy="550333"/>
        </a:xfrm>
        <a:prstGeom prst="rect">
          <a:avLst/>
        </a:prstGeom>
        <a:solidFill>
          <a:schemeClr val="bg2"/>
        </a:solidFill>
      </xdr:spPr>
    </xdr:pic>
    <xdr:clientData/>
  </xdr:twoCellAnchor>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21</xdr:row>
          <xdr:rowOff>190500</xdr:rowOff>
        </xdr:to>
        <xdr:sp macro="" textlink="">
          <xdr:nvSpPr>
            <xdr:cNvPr id="66561" name="Check Box 1" hidden="1">
              <a:extLst>
                <a:ext uri="{63B3BB69-23CF-44E3-9099-C40C66FF867C}">
                  <a14:compatExt spid="_x0000_s66561"/>
                </a:ext>
                <a:ext uri="{FF2B5EF4-FFF2-40B4-BE49-F238E27FC236}">
                  <a16:creationId xmlns:a16="http://schemas.microsoft.com/office/drawing/2014/main" id="{00000000-0008-0000-0F00-00000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0</xdr:rowOff>
        </xdr:to>
        <xdr:sp macro="" textlink="">
          <xdr:nvSpPr>
            <xdr:cNvPr id="66562" name="Check Box 2" hidden="1">
              <a:extLst>
                <a:ext uri="{63B3BB69-23CF-44E3-9099-C40C66FF867C}">
                  <a14:compatExt spid="_x0000_s66562"/>
                </a:ext>
                <a:ext uri="{FF2B5EF4-FFF2-40B4-BE49-F238E27FC236}">
                  <a16:creationId xmlns:a16="http://schemas.microsoft.com/office/drawing/2014/main" id="{00000000-0008-0000-0F00-000002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66563" name="Check Box 3" hidden="1">
              <a:extLst>
                <a:ext uri="{63B3BB69-23CF-44E3-9099-C40C66FF867C}">
                  <a14:compatExt spid="_x0000_s66563"/>
                </a:ext>
                <a:ext uri="{FF2B5EF4-FFF2-40B4-BE49-F238E27FC236}">
                  <a16:creationId xmlns:a16="http://schemas.microsoft.com/office/drawing/2014/main" id="{00000000-0008-0000-0F00-000003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66564" name="Check Box 4" hidden="1">
              <a:extLst>
                <a:ext uri="{63B3BB69-23CF-44E3-9099-C40C66FF867C}">
                  <a14:compatExt spid="_x0000_s66564"/>
                </a:ext>
                <a:ext uri="{FF2B5EF4-FFF2-40B4-BE49-F238E27FC236}">
                  <a16:creationId xmlns:a16="http://schemas.microsoft.com/office/drawing/2014/main" id="{00000000-0008-0000-0F00-000004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28575</xdr:rowOff>
        </xdr:to>
        <xdr:sp macro="" textlink="">
          <xdr:nvSpPr>
            <xdr:cNvPr id="66565" name="Check Box 5" hidden="1">
              <a:extLst>
                <a:ext uri="{63B3BB69-23CF-44E3-9099-C40C66FF867C}">
                  <a14:compatExt spid="_x0000_s66565"/>
                </a:ext>
                <a:ext uri="{FF2B5EF4-FFF2-40B4-BE49-F238E27FC236}">
                  <a16:creationId xmlns:a16="http://schemas.microsoft.com/office/drawing/2014/main" id="{00000000-0008-0000-0F00-000005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190500</xdr:rowOff>
        </xdr:to>
        <xdr:sp macro="" textlink="">
          <xdr:nvSpPr>
            <xdr:cNvPr id="66566" name="Check Box 6" hidden="1">
              <a:extLst>
                <a:ext uri="{63B3BB69-23CF-44E3-9099-C40C66FF867C}">
                  <a14:compatExt spid="_x0000_s66566"/>
                </a:ext>
                <a:ext uri="{FF2B5EF4-FFF2-40B4-BE49-F238E27FC236}">
                  <a16:creationId xmlns:a16="http://schemas.microsoft.com/office/drawing/2014/main" id="{00000000-0008-0000-0F00-000006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31</xdr:row>
          <xdr:rowOff>190500</xdr:rowOff>
        </xdr:to>
        <xdr:sp macro="" textlink="">
          <xdr:nvSpPr>
            <xdr:cNvPr id="66567" name="Check Box 7" hidden="1">
              <a:extLst>
                <a:ext uri="{63B3BB69-23CF-44E3-9099-C40C66FF867C}">
                  <a14:compatExt spid="_x0000_s66567"/>
                </a:ext>
                <a:ext uri="{FF2B5EF4-FFF2-40B4-BE49-F238E27FC236}">
                  <a16:creationId xmlns:a16="http://schemas.microsoft.com/office/drawing/2014/main" id="{00000000-0008-0000-0F00-000007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32</xdr:row>
          <xdr:rowOff>190500</xdr:rowOff>
        </xdr:to>
        <xdr:sp macro="" textlink="">
          <xdr:nvSpPr>
            <xdr:cNvPr id="66568" name="Check Box 8" hidden="1">
              <a:extLst>
                <a:ext uri="{63B3BB69-23CF-44E3-9099-C40C66FF867C}">
                  <a14:compatExt spid="_x0000_s66568"/>
                </a:ext>
                <a:ext uri="{FF2B5EF4-FFF2-40B4-BE49-F238E27FC236}">
                  <a16:creationId xmlns:a16="http://schemas.microsoft.com/office/drawing/2014/main" id="{00000000-0008-0000-0F00-000008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28575</xdr:rowOff>
        </xdr:to>
        <xdr:sp macro="" textlink="">
          <xdr:nvSpPr>
            <xdr:cNvPr id="66569" name="Check Box 9" hidden="1">
              <a:extLst>
                <a:ext uri="{63B3BB69-23CF-44E3-9099-C40C66FF867C}">
                  <a14:compatExt spid="_x0000_s66569"/>
                </a:ext>
                <a:ext uri="{FF2B5EF4-FFF2-40B4-BE49-F238E27FC236}">
                  <a16:creationId xmlns:a16="http://schemas.microsoft.com/office/drawing/2014/main" id="{00000000-0008-0000-0F00-000009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28575</xdr:rowOff>
        </xdr:to>
        <xdr:sp macro="" textlink="">
          <xdr:nvSpPr>
            <xdr:cNvPr id="66570" name="Check Box 10" hidden="1">
              <a:extLst>
                <a:ext uri="{63B3BB69-23CF-44E3-9099-C40C66FF867C}">
                  <a14:compatExt spid="_x0000_s66570"/>
                </a:ext>
                <a:ext uri="{FF2B5EF4-FFF2-40B4-BE49-F238E27FC236}">
                  <a16:creationId xmlns:a16="http://schemas.microsoft.com/office/drawing/2014/main" id="{00000000-0008-0000-0F00-00000A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0</xdr:colOff>
      <xdr:row>0</xdr:row>
      <xdr:rowOff>0</xdr:rowOff>
    </xdr:from>
    <xdr:to>
      <xdr:col>11</xdr:col>
      <xdr:colOff>31751</xdr:colOff>
      <xdr:row>2</xdr:row>
      <xdr:rowOff>84667</xdr:rowOff>
    </xdr:to>
    <xdr:pic>
      <xdr:nvPicPr>
        <xdr:cNvPr id="14" name="Imagen 13">
          <a:extLst>
            <a:ext uri="{FF2B5EF4-FFF2-40B4-BE49-F238E27FC236}">
              <a16:creationId xmlns:a16="http://schemas.microsoft.com/office/drawing/2014/main" id="{00000000-0008-0000-0F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24083" y="0"/>
          <a:ext cx="1397001" cy="571500"/>
        </a:xfrm>
        <a:prstGeom prst="rect">
          <a:avLst/>
        </a:prstGeom>
        <a:solidFill>
          <a:schemeClr val="bg2"/>
        </a:solidFill>
      </xdr:spPr>
    </xdr:pic>
    <xdr:clientData/>
  </xdr:twoCellAnchor>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21</xdr:row>
          <xdr:rowOff>190500</xdr:rowOff>
        </xdr:to>
        <xdr:sp macro="" textlink="">
          <xdr:nvSpPr>
            <xdr:cNvPr id="67585" name="Check Box 1" hidden="1">
              <a:extLst>
                <a:ext uri="{63B3BB69-23CF-44E3-9099-C40C66FF867C}">
                  <a14:compatExt spid="_x0000_s67585"/>
                </a:ext>
                <a:ext uri="{FF2B5EF4-FFF2-40B4-BE49-F238E27FC236}">
                  <a16:creationId xmlns:a16="http://schemas.microsoft.com/office/drawing/2014/main" id="{00000000-0008-0000-1000-00000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0</xdr:rowOff>
        </xdr:to>
        <xdr:sp macro="" textlink="">
          <xdr:nvSpPr>
            <xdr:cNvPr id="67586" name="Check Box 2" hidden="1">
              <a:extLst>
                <a:ext uri="{63B3BB69-23CF-44E3-9099-C40C66FF867C}">
                  <a14:compatExt spid="_x0000_s67586"/>
                </a:ext>
                <a:ext uri="{FF2B5EF4-FFF2-40B4-BE49-F238E27FC236}">
                  <a16:creationId xmlns:a16="http://schemas.microsoft.com/office/drawing/2014/main" id="{00000000-0008-0000-1000-00000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67587" name="Check Box 3" hidden="1">
              <a:extLst>
                <a:ext uri="{63B3BB69-23CF-44E3-9099-C40C66FF867C}">
                  <a14:compatExt spid="_x0000_s67587"/>
                </a:ext>
                <a:ext uri="{FF2B5EF4-FFF2-40B4-BE49-F238E27FC236}">
                  <a16:creationId xmlns:a16="http://schemas.microsoft.com/office/drawing/2014/main" id="{00000000-0008-0000-1000-00000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67588" name="Check Box 4" hidden="1">
              <a:extLst>
                <a:ext uri="{63B3BB69-23CF-44E3-9099-C40C66FF867C}">
                  <a14:compatExt spid="_x0000_s67588"/>
                </a:ext>
                <a:ext uri="{FF2B5EF4-FFF2-40B4-BE49-F238E27FC236}">
                  <a16:creationId xmlns:a16="http://schemas.microsoft.com/office/drawing/2014/main" id="{00000000-0008-0000-1000-00000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28575</xdr:rowOff>
        </xdr:to>
        <xdr:sp macro="" textlink="">
          <xdr:nvSpPr>
            <xdr:cNvPr id="67589" name="Check Box 5" hidden="1">
              <a:extLst>
                <a:ext uri="{63B3BB69-23CF-44E3-9099-C40C66FF867C}">
                  <a14:compatExt spid="_x0000_s67589"/>
                </a:ext>
                <a:ext uri="{FF2B5EF4-FFF2-40B4-BE49-F238E27FC236}">
                  <a16:creationId xmlns:a16="http://schemas.microsoft.com/office/drawing/2014/main" id="{00000000-0008-0000-1000-000005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190500</xdr:rowOff>
        </xdr:to>
        <xdr:sp macro="" textlink="">
          <xdr:nvSpPr>
            <xdr:cNvPr id="67590" name="Check Box 6" hidden="1">
              <a:extLst>
                <a:ext uri="{63B3BB69-23CF-44E3-9099-C40C66FF867C}">
                  <a14:compatExt spid="_x0000_s67590"/>
                </a:ext>
                <a:ext uri="{FF2B5EF4-FFF2-40B4-BE49-F238E27FC236}">
                  <a16:creationId xmlns:a16="http://schemas.microsoft.com/office/drawing/2014/main" id="{00000000-0008-0000-1000-000006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31</xdr:row>
          <xdr:rowOff>190500</xdr:rowOff>
        </xdr:to>
        <xdr:sp macro="" textlink="">
          <xdr:nvSpPr>
            <xdr:cNvPr id="67591" name="Check Box 7" hidden="1">
              <a:extLst>
                <a:ext uri="{63B3BB69-23CF-44E3-9099-C40C66FF867C}">
                  <a14:compatExt spid="_x0000_s67591"/>
                </a:ext>
                <a:ext uri="{FF2B5EF4-FFF2-40B4-BE49-F238E27FC236}">
                  <a16:creationId xmlns:a16="http://schemas.microsoft.com/office/drawing/2014/main" id="{00000000-0008-0000-1000-000007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32</xdr:row>
          <xdr:rowOff>190500</xdr:rowOff>
        </xdr:to>
        <xdr:sp macro="" textlink="">
          <xdr:nvSpPr>
            <xdr:cNvPr id="67592" name="Check Box 8" hidden="1">
              <a:extLst>
                <a:ext uri="{63B3BB69-23CF-44E3-9099-C40C66FF867C}">
                  <a14:compatExt spid="_x0000_s67592"/>
                </a:ext>
                <a:ext uri="{FF2B5EF4-FFF2-40B4-BE49-F238E27FC236}">
                  <a16:creationId xmlns:a16="http://schemas.microsoft.com/office/drawing/2014/main" id="{00000000-0008-0000-1000-000008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28575</xdr:rowOff>
        </xdr:to>
        <xdr:sp macro="" textlink="">
          <xdr:nvSpPr>
            <xdr:cNvPr id="67593" name="Check Box 9" hidden="1">
              <a:extLst>
                <a:ext uri="{63B3BB69-23CF-44E3-9099-C40C66FF867C}">
                  <a14:compatExt spid="_x0000_s67593"/>
                </a:ext>
                <a:ext uri="{FF2B5EF4-FFF2-40B4-BE49-F238E27FC236}">
                  <a16:creationId xmlns:a16="http://schemas.microsoft.com/office/drawing/2014/main" id="{00000000-0008-0000-1000-000009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28575</xdr:rowOff>
        </xdr:to>
        <xdr:sp macro="" textlink="">
          <xdr:nvSpPr>
            <xdr:cNvPr id="67594" name="Check Box 10" hidden="1">
              <a:extLst>
                <a:ext uri="{63B3BB69-23CF-44E3-9099-C40C66FF867C}">
                  <a14:compatExt spid="_x0000_s67594"/>
                </a:ext>
                <a:ext uri="{FF2B5EF4-FFF2-40B4-BE49-F238E27FC236}">
                  <a16:creationId xmlns:a16="http://schemas.microsoft.com/office/drawing/2014/main" id="{00000000-0008-0000-1000-00000A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825500</xdr:colOff>
      <xdr:row>0</xdr:row>
      <xdr:rowOff>0</xdr:rowOff>
    </xdr:from>
    <xdr:to>
      <xdr:col>11</xdr:col>
      <xdr:colOff>1</xdr:colOff>
      <xdr:row>2</xdr:row>
      <xdr:rowOff>63500</xdr:rowOff>
    </xdr:to>
    <xdr:pic>
      <xdr:nvPicPr>
        <xdr:cNvPr id="14" name="Imagen 13">
          <a:extLst>
            <a:ext uri="{FF2B5EF4-FFF2-40B4-BE49-F238E27FC236}">
              <a16:creationId xmlns:a16="http://schemas.microsoft.com/office/drawing/2014/main" id="{00000000-0008-0000-10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92333" y="0"/>
          <a:ext cx="1397001" cy="550333"/>
        </a:xfrm>
        <a:prstGeom prst="rect">
          <a:avLst/>
        </a:prstGeom>
        <a:solidFill>
          <a:schemeClr val="bg2"/>
        </a:solidFill>
      </xdr:spPr>
    </xdr:pic>
    <xdr:clientData/>
  </xdr:twoCellAnchor>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21</xdr:row>
          <xdr:rowOff>190500</xdr:rowOff>
        </xdr:to>
        <xdr:sp macro="" textlink="">
          <xdr:nvSpPr>
            <xdr:cNvPr id="68609" name="Check Box 1" hidden="1">
              <a:extLst>
                <a:ext uri="{63B3BB69-23CF-44E3-9099-C40C66FF867C}">
                  <a14:compatExt spid="_x0000_s68609"/>
                </a:ext>
                <a:ext uri="{FF2B5EF4-FFF2-40B4-BE49-F238E27FC236}">
                  <a16:creationId xmlns:a16="http://schemas.microsoft.com/office/drawing/2014/main" id="{00000000-0008-0000-1100-00000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0</xdr:rowOff>
        </xdr:to>
        <xdr:sp macro="" textlink="">
          <xdr:nvSpPr>
            <xdr:cNvPr id="68610" name="Check Box 2" hidden="1">
              <a:extLst>
                <a:ext uri="{63B3BB69-23CF-44E3-9099-C40C66FF867C}">
                  <a14:compatExt spid="_x0000_s68610"/>
                </a:ext>
                <a:ext uri="{FF2B5EF4-FFF2-40B4-BE49-F238E27FC236}">
                  <a16:creationId xmlns:a16="http://schemas.microsoft.com/office/drawing/2014/main" id="{00000000-0008-0000-1100-00000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68611" name="Check Box 3" hidden="1">
              <a:extLst>
                <a:ext uri="{63B3BB69-23CF-44E3-9099-C40C66FF867C}">
                  <a14:compatExt spid="_x0000_s68611"/>
                </a:ext>
                <a:ext uri="{FF2B5EF4-FFF2-40B4-BE49-F238E27FC236}">
                  <a16:creationId xmlns:a16="http://schemas.microsoft.com/office/drawing/2014/main" id="{00000000-0008-0000-1100-00000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68612" name="Check Box 4" hidden="1">
              <a:extLst>
                <a:ext uri="{63B3BB69-23CF-44E3-9099-C40C66FF867C}">
                  <a14:compatExt spid="_x0000_s68612"/>
                </a:ext>
                <a:ext uri="{FF2B5EF4-FFF2-40B4-BE49-F238E27FC236}">
                  <a16:creationId xmlns:a16="http://schemas.microsoft.com/office/drawing/2014/main" id="{00000000-0008-0000-1100-000004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28575</xdr:rowOff>
        </xdr:to>
        <xdr:sp macro="" textlink="">
          <xdr:nvSpPr>
            <xdr:cNvPr id="68613" name="Check Box 5" hidden="1">
              <a:extLst>
                <a:ext uri="{63B3BB69-23CF-44E3-9099-C40C66FF867C}">
                  <a14:compatExt spid="_x0000_s68613"/>
                </a:ext>
                <a:ext uri="{FF2B5EF4-FFF2-40B4-BE49-F238E27FC236}">
                  <a16:creationId xmlns:a16="http://schemas.microsoft.com/office/drawing/2014/main" id="{00000000-0008-0000-1100-00000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190500</xdr:rowOff>
        </xdr:to>
        <xdr:sp macro="" textlink="">
          <xdr:nvSpPr>
            <xdr:cNvPr id="68614" name="Check Box 6" hidden="1">
              <a:extLst>
                <a:ext uri="{63B3BB69-23CF-44E3-9099-C40C66FF867C}">
                  <a14:compatExt spid="_x0000_s68614"/>
                </a:ext>
                <a:ext uri="{FF2B5EF4-FFF2-40B4-BE49-F238E27FC236}">
                  <a16:creationId xmlns:a16="http://schemas.microsoft.com/office/drawing/2014/main" id="{00000000-0008-0000-1100-00000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31</xdr:row>
          <xdr:rowOff>190500</xdr:rowOff>
        </xdr:to>
        <xdr:sp macro="" textlink="">
          <xdr:nvSpPr>
            <xdr:cNvPr id="68615" name="Check Box 7" hidden="1">
              <a:extLst>
                <a:ext uri="{63B3BB69-23CF-44E3-9099-C40C66FF867C}">
                  <a14:compatExt spid="_x0000_s68615"/>
                </a:ext>
                <a:ext uri="{FF2B5EF4-FFF2-40B4-BE49-F238E27FC236}">
                  <a16:creationId xmlns:a16="http://schemas.microsoft.com/office/drawing/2014/main" id="{00000000-0008-0000-1100-000007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32</xdr:row>
          <xdr:rowOff>190500</xdr:rowOff>
        </xdr:to>
        <xdr:sp macro="" textlink="">
          <xdr:nvSpPr>
            <xdr:cNvPr id="68616" name="Check Box 8" hidden="1">
              <a:extLst>
                <a:ext uri="{63B3BB69-23CF-44E3-9099-C40C66FF867C}">
                  <a14:compatExt spid="_x0000_s68616"/>
                </a:ext>
                <a:ext uri="{FF2B5EF4-FFF2-40B4-BE49-F238E27FC236}">
                  <a16:creationId xmlns:a16="http://schemas.microsoft.com/office/drawing/2014/main" id="{00000000-0008-0000-1100-000008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28575</xdr:rowOff>
        </xdr:to>
        <xdr:sp macro="" textlink="">
          <xdr:nvSpPr>
            <xdr:cNvPr id="68617" name="Check Box 9" hidden="1">
              <a:extLst>
                <a:ext uri="{63B3BB69-23CF-44E3-9099-C40C66FF867C}">
                  <a14:compatExt spid="_x0000_s68617"/>
                </a:ext>
                <a:ext uri="{FF2B5EF4-FFF2-40B4-BE49-F238E27FC236}">
                  <a16:creationId xmlns:a16="http://schemas.microsoft.com/office/drawing/2014/main" id="{00000000-0008-0000-1100-000009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28575</xdr:rowOff>
        </xdr:to>
        <xdr:sp macro="" textlink="">
          <xdr:nvSpPr>
            <xdr:cNvPr id="68618" name="Check Box 10" hidden="1">
              <a:extLst>
                <a:ext uri="{63B3BB69-23CF-44E3-9099-C40C66FF867C}">
                  <a14:compatExt spid="_x0000_s68618"/>
                </a:ext>
                <a:ext uri="{FF2B5EF4-FFF2-40B4-BE49-F238E27FC236}">
                  <a16:creationId xmlns:a16="http://schemas.microsoft.com/office/drawing/2014/main" id="{00000000-0008-0000-1100-00000A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846667</xdr:colOff>
      <xdr:row>0</xdr:row>
      <xdr:rowOff>1</xdr:rowOff>
    </xdr:from>
    <xdr:to>
      <xdr:col>10</xdr:col>
      <xdr:colOff>560916</xdr:colOff>
      <xdr:row>2</xdr:row>
      <xdr:rowOff>131234</xdr:rowOff>
    </xdr:to>
    <xdr:pic>
      <xdr:nvPicPr>
        <xdr:cNvPr id="13" name="Imagen 12">
          <a:extLst>
            <a:ext uri="{FF2B5EF4-FFF2-40B4-BE49-F238E27FC236}">
              <a16:creationId xmlns:a16="http://schemas.microsoft.com/office/drawing/2014/main" id="{00000000-0008-0000-1100-00000D000000}"/>
            </a:ext>
          </a:extLst>
        </xdr:cNvPr>
        <xdr:cNvPicPr>
          <a:picLocks noChangeAspect="1"/>
        </xdr:cNvPicPr>
      </xdr:nvPicPr>
      <xdr:blipFill>
        <a:blip xmlns:r="http://schemas.openxmlformats.org/officeDocument/2006/relationships" r:embed="rId1"/>
        <a:stretch>
          <a:fillRect/>
        </a:stretch>
      </xdr:blipFill>
      <xdr:spPr>
        <a:xfrm>
          <a:off x="6413500" y="1"/>
          <a:ext cx="1312333" cy="624416"/>
        </a:xfrm>
        <a:prstGeom prst="rect">
          <a:avLst/>
        </a:prstGeom>
      </xdr:spPr>
    </xdr:pic>
    <xdr:clientData/>
  </xdr:twoCellAnchor>
  <xdr:twoCellAnchor editAs="oneCell">
    <xdr:from>
      <xdr:col>9</xdr:col>
      <xdr:colOff>0</xdr:colOff>
      <xdr:row>0</xdr:row>
      <xdr:rowOff>0</xdr:rowOff>
    </xdr:from>
    <xdr:to>
      <xdr:col>11</xdr:col>
      <xdr:colOff>31751</xdr:colOff>
      <xdr:row>2</xdr:row>
      <xdr:rowOff>114299</xdr:rowOff>
    </xdr:to>
    <xdr:pic>
      <xdr:nvPicPr>
        <xdr:cNvPr id="14" name="Imagen 13">
          <a:extLst>
            <a:ext uri="{FF2B5EF4-FFF2-40B4-BE49-F238E27FC236}">
              <a16:creationId xmlns:a16="http://schemas.microsoft.com/office/drawing/2014/main" id="{00000000-0008-0000-1100-00000E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62750" y="0"/>
          <a:ext cx="1403351" cy="590549"/>
        </a:xfrm>
        <a:prstGeom prst="rect">
          <a:avLst/>
        </a:prstGeom>
        <a:solidFill>
          <a:schemeClr val="bg2"/>
        </a:solidFill>
      </xdr:spPr>
    </xdr:pic>
    <xdr:clientData/>
  </xdr:twoCellAnchor>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21</xdr:row>
          <xdr:rowOff>190500</xdr:rowOff>
        </xdr:to>
        <xdr:sp macro="" textlink="">
          <xdr:nvSpPr>
            <xdr:cNvPr id="69633" name="Check Box 1" hidden="1">
              <a:extLst>
                <a:ext uri="{63B3BB69-23CF-44E3-9099-C40C66FF867C}">
                  <a14:compatExt spid="_x0000_s69633"/>
                </a:ext>
                <a:ext uri="{FF2B5EF4-FFF2-40B4-BE49-F238E27FC236}">
                  <a16:creationId xmlns:a16="http://schemas.microsoft.com/office/drawing/2014/main" id="{00000000-0008-0000-1200-00000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0</xdr:rowOff>
        </xdr:to>
        <xdr:sp macro="" textlink="">
          <xdr:nvSpPr>
            <xdr:cNvPr id="69634" name="Check Box 2" hidden="1">
              <a:extLst>
                <a:ext uri="{63B3BB69-23CF-44E3-9099-C40C66FF867C}">
                  <a14:compatExt spid="_x0000_s69634"/>
                </a:ext>
                <a:ext uri="{FF2B5EF4-FFF2-40B4-BE49-F238E27FC236}">
                  <a16:creationId xmlns:a16="http://schemas.microsoft.com/office/drawing/2014/main" id="{00000000-0008-0000-1200-00000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69635" name="Check Box 3" hidden="1">
              <a:extLst>
                <a:ext uri="{63B3BB69-23CF-44E3-9099-C40C66FF867C}">
                  <a14:compatExt spid="_x0000_s69635"/>
                </a:ext>
                <a:ext uri="{FF2B5EF4-FFF2-40B4-BE49-F238E27FC236}">
                  <a16:creationId xmlns:a16="http://schemas.microsoft.com/office/drawing/2014/main" id="{00000000-0008-0000-1200-00000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69636" name="Check Box 4" hidden="1">
              <a:extLst>
                <a:ext uri="{63B3BB69-23CF-44E3-9099-C40C66FF867C}">
                  <a14:compatExt spid="_x0000_s69636"/>
                </a:ext>
                <a:ext uri="{FF2B5EF4-FFF2-40B4-BE49-F238E27FC236}">
                  <a16:creationId xmlns:a16="http://schemas.microsoft.com/office/drawing/2014/main" id="{00000000-0008-0000-1200-000004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28575</xdr:rowOff>
        </xdr:to>
        <xdr:sp macro="" textlink="">
          <xdr:nvSpPr>
            <xdr:cNvPr id="69637" name="Check Box 5" hidden="1">
              <a:extLst>
                <a:ext uri="{63B3BB69-23CF-44E3-9099-C40C66FF867C}">
                  <a14:compatExt spid="_x0000_s69637"/>
                </a:ext>
                <a:ext uri="{FF2B5EF4-FFF2-40B4-BE49-F238E27FC236}">
                  <a16:creationId xmlns:a16="http://schemas.microsoft.com/office/drawing/2014/main" id="{00000000-0008-0000-1200-000005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190500</xdr:rowOff>
        </xdr:to>
        <xdr:sp macro="" textlink="">
          <xdr:nvSpPr>
            <xdr:cNvPr id="69638" name="Check Box 6" hidden="1">
              <a:extLst>
                <a:ext uri="{63B3BB69-23CF-44E3-9099-C40C66FF867C}">
                  <a14:compatExt spid="_x0000_s69638"/>
                </a:ext>
                <a:ext uri="{FF2B5EF4-FFF2-40B4-BE49-F238E27FC236}">
                  <a16:creationId xmlns:a16="http://schemas.microsoft.com/office/drawing/2014/main" id="{00000000-0008-0000-1200-000006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31</xdr:row>
          <xdr:rowOff>190500</xdr:rowOff>
        </xdr:to>
        <xdr:sp macro="" textlink="">
          <xdr:nvSpPr>
            <xdr:cNvPr id="69639" name="Check Box 7" hidden="1">
              <a:extLst>
                <a:ext uri="{63B3BB69-23CF-44E3-9099-C40C66FF867C}">
                  <a14:compatExt spid="_x0000_s69639"/>
                </a:ext>
                <a:ext uri="{FF2B5EF4-FFF2-40B4-BE49-F238E27FC236}">
                  <a16:creationId xmlns:a16="http://schemas.microsoft.com/office/drawing/2014/main" id="{00000000-0008-0000-1200-000007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32</xdr:row>
          <xdr:rowOff>190500</xdr:rowOff>
        </xdr:to>
        <xdr:sp macro="" textlink="">
          <xdr:nvSpPr>
            <xdr:cNvPr id="69640" name="Check Box 8" hidden="1">
              <a:extLst>
                <a:ext uri="{63B3BB69-23CF-44E3-9099-C40C66FF867C}">
                  <a14:compatExt spid="_x0000_s69640"/>
                </a:ext>
                <a:ext uri="{FF2B5EF4-FFF2-40B4-BE49-F238E27FC236}">
                  <a16:creationId xmlns:a16="http://schemas.microsoft.com/office/drawing/2014/main" id="{00000000-0008-0000-1200-000008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28575</xdr:rowOff>
        </xdr:to>
        <xdr:sp macro="" textlink="">
          <xdr:nvSpPr>
            <xdr:cNvPr id="69641" name="Check Box 9" hidden="1">
              <a:extLst>
                <a:ext uri="{63B3BB69-23CF-44E3-9099-C40C66FF867C}">
                  <a14:compatExt spid="_x0000_s69641"/>
                </a:ext>
                <a:ext uri="{FF2B5EF4-FFF2-40B4-BE49-F238E27FC236}">
                  <a16:creationId xmlns:a16="http://schemas.microsoft.com/office/drawing/2014/main" id="{00000000-0008-0000-1200-000009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28575</xdr:rowOff>
        </xdr:to>
        <xdr:sp macro="" textlink="">
          <xdr:nvSpPr>
            <xdr:cNvPr id="69642" name="Check Box 10" hidden="1">
              <a:extLst>
                <a:ext uri="{63B3BB69-23CF-44E3-9099-C40C66FF867C}">
                  <a14:compatExt spid="_x0000_s69642"/>
                </a:ext>
                <a:ext uri="{FF2B5EF4-FFF2-40B4-BE49-F238E27FC236}">
                  <a16:creationId xmlns:a16="http://schemas.microsoft.com/office/drawing/2014/main" id="{00000000-0008-0000-1200-00000A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0</xdr:colOff>
      <xdr:row>0</xdr:row>
      <xdr:rowOff>0</xdr:rowOff>
    </xdr:from>
    <xdr:to>
      <xdr:col>11</xdr:col>
      <xdr:colOff>0</xdr:colOff>
      <xdr:row>2</xdr:row>
      <xdr:rowOff>127000</xdr:rowOff>
    </xdr:to>
    <xdr:pic>
      <xdr:nvPicPr>
        <xdr:cNvPr id="13" name="Imagen 12">
          <a:extLst>
            <a:ext uri="{FF2B5EF4-FFF2-40B4-BE49-F238E27FC236}">
              <a16:creationId xmlns:a16="http://schemas.microsoft.com/office/drawing/2014/main" id="{00000000-0008-0000-1200-00000D000000}"/>
            </a:ext>
          </a:extLst>
        </xdr:cNvPr>
        <xdr:cNvPicPr>
          <a:picLocks noChangeAspect="1"/>
        </xdr:cNvPicPr>
      </xdr:nvPicPr>
      <xdr:blipFill>
        <a:blip xmlns:r="http://schemas.openxmlformats.org/officeDocument/2006/relationships" r:embed="rId1"/>
        <a:stretch>
          <a:fillRect/>
        </a:stretch>
      </xdr:blipFill>
      <xdr:spPr>
        <a:xfrm>
          <a:off x="6424083" y="0"/>
          <a:ext cx="1365250" cy="613833"/>
        </a:xfrm>
        <a:prstGeom prst="rect">
          <a:avLst/>
        </a:prstGeom>
      </xdr:spPr>
    </xdr:pic>
    <xdr:clientData/>
  </xdr:twoCellAnchor>
  <xdr:twoCellAnchor editAs="oneCell">
    <xdr:from>
      <xdr:col>9</xdr:col>
      <xdr:colOff>0</xdr:colOff>
      <xdr:row>0</xdr:row>
      <xdr:rowOff>0</xdr:rowOff>
    </xdr:from>
    <xdr:to>
      <xdr:col>11</xdr:col>
      <xdr:colOff>31751</xdr:colOff>
      <xdr:row>2</xdr:row>
      <xdr:rowOff>114299</xdr:rowOff>
    </xdr:to>
    <xdr:pic>
      <xdr:nvPicPr>
        <xdr:cNvPr id="14" name="Imagen 13">
          <a:extLst>
            <a:ext uri="{FF2B5EF4-FFF2-40B4-BE49-F238E27FC236}">
              <a16:creationId xmlns:a16="http://schemas.microsoft.com/office/drawing/2014/main" id="{00000000-0008-0000-1200-00000E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62750" y="0"/>
          <a:ext cx="1403351" cy="590549"/>
        </a:xfrm>
        <a:prstGeom prst="rect">
          <a:avLst/>
        </a:prstGeom>
        <a:solidFill>
          <a:schemeClr val="bg2"/>
        </a:solidFill>
      </xdr:spPr>
    </xdr:pic>
    <xdr:clientData/>
  </xdr:twoCellAnchor>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21</xdr:row>
          <xdr:rowOff>190500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13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13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70659" name="Check Box 3" hidden="1">
              <a:extLst>
                <a:ext uri="{63B3BB69-23CF-44E3-9099-C40C66FF867C}">
                  <a14:compatExt spid="_x0000_s70659"/>
                </a:ext>
                <a:ext uri="{FF2B5EF4-FFF2-40B4-BE49-F238E27FC236}">
                  <a16:creationId xmlns:a16="http://schemas.microsoft.com/office/drawing/2014/main" id="{00000000-0008-0000-1300-000003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70660" name="Check Box 4" hidden="1">
              <a:extLst>
                <a:ext uri="{63B3BB69-23CF-44E3-9099-C40C66FF867C}">
                  <a14:compatExt spid="_x0000_s70660"/>
                </a:ext>
                <a:ext uri="{FF2B5EF4-FFF2-40B4-BE49-F238E27FC236}">
                  <a16:creationId xmlns:a16="http://schemas.microsoft.com/office/drawing/2014/main" id="{00000000-0008-0000-1300-000004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28575</xdr:rowOff>
        </xdr:to>
        <xdr:sp macro="" textlink="">
          <xdr:nvSpPr>
            <xdr:cNvPr id="70661" name="Check Box 5" hidden="1">
              <a:extLst>
                <a:ext uri="{63B3BB69-23CF-44E3-9099-C40C66FF867C}">
                  <a14:compatExt spid="_x0000_s70661"/>
                </a:ext>
                <a:ext uri="{FF2B5EF4-FFF2-40B4-BE49-F238E27FC236}">
                  <a16:creationId xmlns:a16="http://schemas.microsoft.com/office/drawing/2014/main" id="{00000000-0008-0000-1300-00000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190500</xdr:rowOff>
        </xdr:to>
        <xdr:sp macro="" textlink="">
          <xdr:nvSpPr>
            <xdr:cNvPr id="70662" name="Check Box 6" hidden="1">
              <a:extLst>
                <a:ext uri="{63B3BB69-23CF-44E3-9099-C40C66FF867C}">
                  <a14:compatExt spid="_x0000_s70662"/>
                </a:ext>
                <a:ext uri="{FF2B5EF4-FFF2-40B4-BE49-F238E27FC236}">
                  <a16:creationId xmlns:a16="http://schemas.microsoft.com/office/drawing/2014/main" id="{00000000-0008-0000-1300-000006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31</xdr:row>
          <xdr:rowOff>190500</xdr:rowOff>
        </xdr:to>
        <xdr:sp macro="" textlink="">
          <xdr:nvSpPr>
            <xdr:cNvPr id="70663" name="Check Box 7" hidden="1">
              <a:extLst>
                <a:ext uri="{63B3BB69-23CF-44E3-9099-C40C66FF867C}">
                  <a14:compatExt spid="_x0000_s70663"/>
                </a:ext>
                <a:ext uri="{FF2B5EF4-FFF2-40B4-BE49-F238E27FC236}">
                  <a16:creationId xmlns:a16="http://schemas.microsoft.com/office/drawing/2014/main" id="{00000000-0008-0000-1300-000007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32</xdr:row>
          <xdr:rowOff>190500</xdr:rowOff>
        </xdr:to>
        <xdr:sp macro="" textlink="">
          <xdr:nvSpPr>
            <xdr:cNvPr id="70664" name="Check Box 8" hidden="1">
              <a:extLst>
                <a:ext uri="{63B3BB69-23CF-44E3-9099-C40C66FF867C}">
                  <a14:compatExt spid="_x0000_s70664"/>
                </a:ext>
                <a:ext uri="{FF2B5EF4-FFF2-40B4-BE49-F238E27FC236}">
                  <a16:creationId xmlns:a16="http://schemas.microsoft.com/office/drawing/2014/main" id="{00000000-0008-0000-1300-000008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28575</xdr:rowOff>
        </xdr:to>
        <xdr:sp macro="" textlink="">
          <xdr:nvSpPr>
            <xdr:cNvPr id="70665" name="Check Box 9" hidden="1">
              <a:extLst>
                <a:ext uri="{63B3BB69-23CF-44E3-9099-C40C66FF867C}">
                  <a14:compatExt spid="_x0000_s70665"/>
                </a:ext>
                <a:ext uri="{FF2B5EF4-FFF2-40B4-BE49-F238E27FC236}">
                  <a16:creationId xmlns:a16="http://schemas.microsoft.com/office/drawing/2014/main" id="{00000000-0008-0000-1300-000009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28575</xdr:rowOff>
        </xdr:to>
        <xdr:sp macro="" textlink="">
          <xdr:nvSpPr>
            <xdr:cNvPr id="70666" name="Check Box 10" hidden="1">
              <a:extLst>
                <a:ext uri="{63B3BB69-23CF-44E3-9099-C40C66FF867C}">
                  <a14:compatExt spid="_x0000_s70666"/>
                </a:ext>
                <a:ext uri="{FF2B5EF4-FFF2-40B4-BE49-F238E27FC236}">
                  <a16:creationId xmlns:a16="http://schemas.microsoft.com/office/drawing/2014/main" id="{00000000-0008-0000-1300-00000A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825499</xdr:colOff>
      <xdr:row>0</xdr:row>
      <xdr:rowOff>0</xdr:rowOff>
    </xdr:from>
    <xdr:to>
      <xdr:col>10</xdr:col>
      <xdr:colOff>582082</xdr:colOff>
      <xdr:row>3</xdr:row>
      <xdr:rowOff>0</xdr:rowOff>
    </xdr:to>
    <xdr:pic>
      <xdr:nvPicPr>
        <xdr:cNvPr id="13" name="Imagen 12">
          <a:extLst>
            <a:ext uri="{FF2B5EF4-FFF2-40B4-BE49-F238E27FC236}">
              <a16:creationId xmlns:a16="http://schemas.microsoft.com/office/drawing/2014/main" id="{00000000-0008-0000-1300-00000D000000}"/>
            </a:ext>
          </a:extLst>
        </xdr:cNvPr>
        <xdr:cNvPicPr>
          <a:picLocks noChangeAspect="1"/>
        </xdr:cNvPicPr>
      </xdr:nvPicPr>
      <xdr:blipFill>
        <a:blip xmlns:r="http://schemas.openxmlformats.org/officeDocument/2006/relationships" r:embed="rId1"/>
        <a:stretch>
          <a:fillRect/>
        </a:stretch>
      </xdr:blipFill>
      <xdr:spPr>
        <a:xfrm>
          <a:off x="6392332" y="0"/>
          <a:ext cx="1354667" cy="635000"/>
        </a:xfrm>
        <a:prstGeom prst="rect">
          <a:avLst/>
        </a:prstGeom>
      </xdr:spPr>
    </xdr:pic>
    <xdr:clientData/>
  </xdr:twoCellAnchor>
  <xdr:twoCellAnchor editAs="oneCell">
    <xdr:from>
      <xdr:col>9</xdr:col>
      <xdr:colOff>0</xdr:colOff>
      <xdr:row>0</xdr:row>
      <xdr:rowOff>0</xdr:rowOff>
    </xdr:from>
    <xdr:to>
      <xdr:col>11</xdr:col>
      <xdr:colOff>31751</xdr:colOff>
      <xdr:row>2</xdr:row>
      <xdr:rowOff>114299</xdr:rowOff>
    </xdr:to>
    <xdr:pic>
      <xdr:nvPicPr>
        <xdr:cNvPr id="14" name="Imagen 13">
          <a:extLst>
            <a:ext uri="{FF2B5EF4-FFF2-40B4-BE49-F238E27FC236}">
              <a16:creationId xmlns:a16="http://schemas.microsoft.com/office/drawing/2014/main" id="{00000000-0008-0000-1300-00000E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62750" y="0"/>
          <a:ext cx="1403351" cy="590549"/>
        </a:xfrm>
        <a:prstGeom prst="rect">
          <a:avLst/>
        </a:prstGeom>
        <a:solidFill>
          <a:schemeClr val="bg2"/>
        </a:solidFill>
      </xdr:spPr>
    </xdr:pic>
    <xdr:clientData/>
  </xdr:two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21</xdr:row>
          <xdr:rowOff>190500</xdr:rowOff>
        </xdr:to>
        <xdr:sp macro="" textlink="">
          <xdr:nvSpPr>
            <xdr:cNvPr id="71681" name="Check Box 1" hidden="1">
              <a:extLst>
                <a:ext uri="{63B3BB69-23CF-44E3-9099-C40C66FF867C}">
                  <a14:compatExt spid="_x0000_s71681"/>
                </a:ext>
                <a:ext uri="{FF2B5EF4-FFF2-40B4-BE49-F238E27FC236}">
                  <a16:creationId xmlns:a16="http://schemas.microsoft.com/office/drawing/2014/main" id="{00000000-0008-0000-1400-00000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0</xdr:rowOff>
        </xdr:to>
        <xdr:sp macro="" textlink="">
          <xdr:nvSpPr>
            <xdr:cNvPr id="71682" name="Check Box 2" hidden="1">
              <a:extLst>
                <a:ext uri="{63B3BB69-23CF-44E3-9099-C40C66FF867C}">
                  <a14:compatExt spid="_x0000_s71682"/>
                </a:ext>
                <a:ext uri="{FF2B5EF4-FFF2-40B4-BE49-F238E27FC236}">
                  <a16:creationId xmlns:a16="http://schemas.microsoft.com/office/drawing/2014/main" id="{00000000-0008-0000-1400-00000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71683" name="Check Box 3" hidden="1">
              <a:extLst>
                <a:ext uri="{63B3BB69-23CF-44E3-9099-C40C66FF867C}">
                  <a14:compatExt spid="_x0000_s71683"/>
                </a:ext>
                <a:ext uri="{FF2B5EF4-FFF2-40B4-BE49-F238E27FC236}">
                  <a16:creationId xmlns:a16="http://schemas.microsoft.com/office/drawing/2014/main" id="{00000000-0008-0000-1400-00000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71684" name="Check Box 4" hidden="1">
              <a:extLst>
                <a:ext uri="{63B3BB69-23CF-44E3-9099-C40C66FF867C}">
                  <a14:compatExt spid="_x0000_s71684"/>
                </a:ext>
                <a:ext uri="{FF2B5EF4-FFF2-40B4-BE49-F238E27FC236}">
                  <a16:creationId xmlns:a16="http://schemas.microsoft.com/office/drawing/2014/main" id="{00000000-0008-0000-1400-00000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28575</xdr:rowOff>
        </xdr:to>
        <xdr:sp macro="" textlink="">
          <xdr:nvSpPr>
            <xdr:cNvPr id="71685" name="Check Box 5" hidden="1">
              <a:extLst>
                <a:ext uri="{63B3BB69-23CF-44E3-9099-C40C66FF867C}">
                  <a14:compatExt spid="_x0000_s71685"/>
                </a:ext>
                <a:ext uri="{FF2B5EF4-FFF2-40B4-BE49-F238E27FC236}">
                  <a16:creationId xmlns:a16="http://schemas.microsoft.com/office/drawing/2014/main" id="{00000000-0008-0000-1400-00000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190500</xdr:rowOff>
        </xdr:to>
        <xdr:sp macro="" textlink="">
          <xdr:nvSpPr>
            <xdr:cNvPr id="71686" name="Check Box 6" hidden="1">
              <a:extLst>
                <a:ext uri="{63B3BB69-23CF-44E3-9099-C40C66FF867C}">
                  <a14:compatExt spid="_x0000_s71686"/>
                </a:ext>
                <a:ext uri="{FF2B5EF4-FFF2-40B4-BE49-F238E27FC236}">
                  <a16:creationId xmlns:a16="http://schemas.microsoft.com/office/drawing/2014/main" id="{00000000-0008-0000-1400-00000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31</xdr:row>
          <xdr:rowOff>190500</xdr:rowOff>
        </xdr:to>
        <xdr:sp macro="" textlink="">
          <xdr:nvSpPr>
            <xdr:cNvPr id="71687" name="Check Box 7" hidden="1">
              <a:extLst>
                <a:ext uri="{63B3BB69-23CF-44E3-9099-C40C66FF867C}">
                  <a14:compatExt spid="_x0000_s71687"/>
                </a:ext>
                <a:ext uri="{FF2B5EF4-FFF2-40B4-BE49-F238E27FC236}">
                  <a16:creationId xmlns:a16="http://schemas.microsoft.com/office/drawing/2014/main" id="{00000000-0008-0000-1400-00000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32</xdr:row>
          <xdr:rowOff>190500</xdr:rowOff>
        </xdr:to>
        <xdr:sp macro="" textlink="">
          <xdr:nvSpPr>
            <xdr:cNvPr id="71688" name="Check Box 8" hidden="1">
              <a:extLst>
                <a:ext uri="{63B3BB69-23CF-44E3-9099-C40C66FF867C}">
                  <a14:compatExt spid="_x0000_s71688"/>
                </a:ext>
                <a:ext uri="{FF2B5EF4-FFF2-40B4-BE49-F238E27FC236}">
                  <a16:creationId xmlns:a16="http://schemas.microsoft.com/office/drawing/2014/main" id="{00000000-0008-0000-1400-00000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28575</xdr:rowOff>
        </xdr:to>
        <xdr:sp macro="" textlink="">
          <xdr:nvSpPr>
            <xdr:cNvPr id="71689" name="Check Box 9" hidden="1">
              <a:extLst>
                <a:ext uri="{63B3BB69-23CF-44E3-9099-C40C66FF867C}">
                  <a14:compatExt spid="_x0000_s71689"/>
                </a:ext>
                <a:ext uri="{FF2B5EF4-FFF2-40B4-BE49-F238E27FC236}">
                  <a16:creationId xmlns:a16="http://schemas.microsoft.com/office/drawing/2014/main" id="{00000000-0008-0000-1400-00000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28575</xdr:rowOff>
        </xdr:to>
        <xdr:sp macro="" textlink="">
          <xdr:nvSpPr>
            <xdr:cNvPr id="71690" name="Check Box 10" hidden="1">
              <a:extLst>
                <a:ext uri="{63B3BB69-23CF-44E3-9099-C40C66FF867C}">
                  <a14:compatExt spid="_x0000_s71690"/>
                </a:ext>
                <a:ext uri="{FF2B5EF4-FFF2-40B4-BE49-F238E27FC236}">
                  <a16:creationId xmlns:a16="http://schemas.microsoft.com/office/drawing/2014/main" id="{00000000-0008-0000-1400-00000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0</xdr:colOff>
      <xdr:row>0</xdr:row>
      <xdr:rowOff>0</xdr:rowOff>
    </xdr:from>
    <xdr:to>
      <xdr:col>10</xdr:col>
      <xdr:colOff>592666</xdr:colOff>
      <xdr:row>3</xdr:row>
      <xdr:rowOff>10583</xdr:rowOff>
    </xdr:to>
    <xdr:pic>
      <xdr:nvPicPr>
        <xdr:cNvPr id="13" name="Imagen 12">
          <a:extLst>
            <a:ext uri="{FF2B5EF4-FFF2-40B4-BE49-F238E27FC236}">
              <a16:creationId xmlns:a16="http://schemas.microsoft.com/office/drawing/2014/main" id="{00000000-0008-0000-1400-00000D000000}"/>
            </a:ext>
          </a:extLst>
        </xdr:cNvPr>
        <xdr:cNvPicPr>
          <a:picLocks noChangeAspect="1"/>
        </xdr:cNvPicPr>
      </xdr:nvPicPr>
      <xdr:blipFill>
        <a:blip xmlns:r="http://schemas.openxmlformats.org/officeDocument/2006/relationships" r:embed="rId1"/>
        <a:stretch>
          <a:fillRect/>
        </a:stretch>
      </xdr:blipFill>
      <xdr:spPr>
        <a:xfrm>
          <a:off x="6424083" y="0"/>
          <a:ext cx="1333500" cy="645583"/>
        </a:xfrm>
        <a:prstGeom prst="rect">
          <a:avLst/>
        </a:prstGeom>
      </xdr:spPr>
    </xdr:pic>
    <xdr:clientData/>
  </xdr:twoCellAnchor>
  <xdr:twoCellAnchor editAs="oneCell">
    <xdr:from>
      <xdr:col>9</xdr:col>
      <xdr:colOff>0</xdr:colOff>
      <xdr:row>0</xdr:row>
      <xdr:rowOff>0</xdr:rowOff>
    </xdr:from>
    <xdr:to>
      <xdr:col>11</xdr:col>
      <xdr:colOff>31751</xdr:colOff>
      <xdr:row>2</xdr:row>
      <xdr:rowOff>114299</xdr:rowOff>
    </xdr:to>
    <xdr:pic>
      <xdr:nvPicPr>
        <xdr:cNvPr id="14" name="Imagen 13">
          <a:extLst>
            <a:ext uri="{FF2B5EF4-FFF2-40B4-BE49-F238E27FC236}">
              <a16:creationId xmlns:a16="http://schemas.microsoft.com/office/drawing/2014/main" id="{00000000-0008-0000-1400-00000E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62750" y="0"/>
          <a:ext cx="1403351" cy="590549"/>
        </a:xfrm>
        <a:prstGeom prst="rect">
          <a:avLst/>
        </a:prstGeom>
        <a:solidFill>
          <a:schemeClr val="bg2"/>
        </a:solid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21</xdr:row>
          <xdr:rowOff>190500</xdr:rowOff>
        </xdr:to>
        <xdr:sp macro="" textlink="">
          <xdr:nvSpPr>
            <xdr:cNvPr id="86027" name="Check Box 11" hidden="1">
              <a:extLst>
                <a:ext uri="{63B3BB69-23CF-44E3-9099-C40C66FF867C}">
                  <a14:compatExt spid="_x0000_s86027"/>
                </a:ext>
                <a:ext uri="{FF2B5EF4-FFF2-40B4-BE49-F238E27FC236}">
                  <a16:creationId xmlns:a16="http://schemas.microsoft.com/office/drawing/2014/main" id="{00000000-0008-0000-0300-00000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0</xdr:rowOff>
        </xdr:to>
        <xdr:sp macro="" textlink="">
          <xdr:nvSpPr>
            <xdr:cNvPr id="86028" name="Check Box 12" hidden="1">
              <a:extLst>
                <a:ext uri="{63B3BB69-23CF-44E3-9099-C40C66FF867C}">
                  <a14:compatExt spid="_x0000_s86028"/>
                </a:ext>
                <a:ext uri="{FF2B5EF4-FFF2-40B4-BE49-F238E27FC236}">
                  <a16:creationId xmlns:a16="http://schemas.microsoft.com/office/drawing/2014/main" id="{00000000-0008-0000-0300-00000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86029" name="Check Box 13" hidden="1">
              <a:extLst>
                <a:ext uri="{63B3BB69-23CF-44E3-9099-C40C66FF867C}">
                  <a14:compatExt spid="_x0000_s86029"/>
                </a:ext>
                <a:ext uri="{FF2B5EF4-FFF2-40B4-BE49-F238E27FC236}">
                  <a16:creationId xmlns:a16="http://schemas.microsoft.com/office/drawing/2014/main" id="{00000000-0008-0000-0300-00000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86030" name="Check Box 14" hidden="1">
              <a:extLst>
                <a:ext uri="{63B3BB69-23CF-44E3-9099-C40C66FF867C}">
                  <a14:compatExt spid="_x0000_s86030"/>
                </a:ext>
                <a:ext uri="{FF2B5EF4-FFF2-40B4-BE49-F238E27FC236}">
                  <a16:creationId xmlns:a16="http://schemas.microsoft.com/office/drawing/2014/main" id="{00000000-0008-0000-0300-00000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28575</xdr:rowOff>
        </xdr:to>
        <xdr:sp macro="" textlink="">
          <xdr:nvSpPr>
            <xdr:cNvPr id="86031" name="Check Box 15" hidden="1">
              <a:extLst>
                <a:ext uri="{63B3BB69-23CF-44E3-9099-C40C66FF867C}">
                  <a14:compatExt spid="_x0000_s86031"/>
                </a:ext>
                <a:ext uri="{FF2B5EF4-FFF2-40B4-BE49-F238E27FC236}">
                  <a16:creationId xmlns:a16="http://schemas.microsoft.com/office/drawing/2014/main" id="{00000000-0008-0000-0300-00000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190500</xdr:rowOff>
        </xdr:to>
        <xdr:sp macro="" textlink="">
          <xdr:nvSpPr>
            <xdr:cNvPr id="86032" name="Check Box 16" hidden="1">
              <a:extLst>
                <a:ext uri="{63B3BB69-23CF-44E3-9099-C40C66FF867C}">
                  <a14:compatExt spid="_x0000_s86032"/>
                </a:ext>
                <a:ext uri="{FF2B5EF4-FFF2-40B4-BE49-F238E27FC236}">
                  <a16:creationId xmlns:a16="http://schemas.microsoft.com/office/drawing/2014/main" id="{00000000-0008-0000-0300-00001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31</xdr:row>
          <xdr:rowOff>190500</xdr:rowOff>
        </xdr:to>
        <xdr:sp macro="" textlink="">
          <xdr:nvSpPr>
            <xdr:cNvPr id="86033" name="Check Box 17" hidden="1">
              <a:extLst>
                <a:ext uri="{63B3BB69-23CF-44E3-9099-C40C66FF867C}">
                  <a14:compatExt spid="_x0000_s86033"/>
                </a:ext>
                <a:ext uri="{FF2B5EF4-FFF2-40B4-BE49-F238E27FC236}">
                  <a16:creationId xmlns:a16="http://schemas.microsoft.com/office/drawing/2014/main" id="{00000000-0008-0000-0300-00001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32</xdr:row>
          <xdr:rowOff>190500</xdr:rowOff>
        </xdr:to>
        <xdr:sp macro="" textlink="">
          <xdr:nvSpPr>
            <xdr:cNvPr id="86034" name="Check Box 18" hidden="1">
              <a:extLst>
                <a:ext uri="{63B3BB69-23CF-44E3-9099-C40C66FF867C}">
                  <a14:compatExt spid="_x0000_s86034"/>
                </a:ext>
                <a:ext uri="{FF2B5EF4-FFF2-40B4-BE49-F238E27FC236}">
                  <a16:creationId xmlns:a16="http://schemas.microsoft.com/office/drawing/2014/main" id="{00000000-0008-0000-0300-00001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33</xdr:row>
          <xdr:rowOff>104775</xdr:rowOff>
        </xdr:to>
        <xdr:sp macro="" textlink="">
          <xdr:nvSpPr>
            <xdr:cNvPr id="86035" name="Check Box 19" hidden="1">
              <a:extLst>
                <a:ext uri="{63B3BB69-23CF-44E3-9099-C40C66FF867C}">
                  <a14:compatExt spid="_x0000_s86035"/>
                </a:ext>
                <a:ext uri="{FF2B5EF4-FFF2-40B4-BE49-F238E27FC236}">
                  <a16:creationId xmlns:a16="http://schemas.microsoft.com/office/drawing/2014/main" id="{00000000-0008-0000-0300-00001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28575</xdr:rowOff>
        </xdr:to>
        <xdr:sp macro="" textlink="">
          <xdr:nvSpPr>
            <xdr:cNvPr id="86036" name="Check Box 20" hidden="1">
              <a:extLst>
                <a:ext uri="{63B3BB69-23CF-44E3-9099-C40C66FF867C}">
                  <a14:compatExt spid="_x0000_s86036"/>
                </a:ext>
                <a:ext uri="{FF2B5EF4-FFF2-40B4-BE49-F238E27FC236}">
                  <a16:creationId xmlns:a16="http://schemas.microsoft.com/office/drawing/2014/main" id="{00000000-0008-0000-0300-00001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74083</xdr:colOff>
      <xdr:row>0</xdr:row>
      <xdr:rowOff>0</xdr:rowOff>
    </xdr:from>
    <xdr:to>
      <xdr:col>11</xdr:col>
      <xdr:colOff>31750</xdr:colOff>
      <xdr:row>2</xdr:row>
      <xdr:rowOff>21167</xdr:rowOff>
    </xdr:to>
    <xdr:pic>
      <xdr:nvPicPr>
        <xdr:cNvPr id="13" name="Imagen 12">
          <a:extLst>
            <a:ext uri="{FF2B5EF4-FFF2-40B4-BE49-F238E27FC236}">
              <a16:creationId xmlns:a16="http://schemas.microsoft.com/office/drawing/2014/main" id="{00000000-0008-0000-0300-00000D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98166" y="0"/>
          <a:ext cx="1322917" cy="508000"/>
        </a:xfrm>
        <a:prstGeom prst="rect">
          <a:avLst/>
        </a:prstGeom>
        <a:solidFill>
          <a:schemeClr val="bg2"/>
        </a:solidFill>
      </xdr:spPr>
    </xdr:pic>
    <xdr:clientData/>
  </xdr:twoCellAnchor>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21</xdr:row>
          <xdr:rowOff>190500</xdr:rowOff>
        </xdr:to>
        <xdr:sp macro="" textlink="">
          <xdr:nvSpPr>
            <xdr:cNvPr id="72705" name="Check Box 1" hidden="1">
              <a:extLst>
                <a:ext uri="{63B3BB69-23CF-44E3-9099-C40C66FF867C}">
                  <a14:compatExt spid="_x0000_s72705"/>
                </a:ext>
                <a:ext uri="{FF2B5EF4-FFF2-40B4-BE49-F238E27FC236}">
                  <a16:creationId xmlns:a16="http://schemas.microsoft.com/office/drawing/2014/main" id="{00000000-0008-0000-1500-000001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0</xdr:rowOff>
        </xdr:to>
        <xdr:sp macro="" textlink="">
          <xdr:nvSpPr>
            <xdr:cNvPr id="72706" name="Check Box 2" hidden="1">
              <a:extLst>
                <a:ext uri="{63B3BB69-23CF-44E3-9099-C40C66FF867C}">
                  <a14:compatExt spid="_x0000_s72706"/>
                </a:ext>
                <a:ext uri="{FF2B5EF4-FFF2-40B4-BE49-F238E27FC236}">
                  <a16:creationId xmlns:a16="http://schemas.microsoft.com/office/drawing/2014/main" id="{00000000-0008-0000-1500-000002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72707" name="Check Box 3" hidden="1">
              <a:extLst>
                <a:ext uri="{63B3BB69-23CF-44E3-9099-C40C66FF867C}">
                  <a14:compatExt spid="_x0000_s72707"/>
                </a:ext>
                <a:ext uri="{FF2B5EF4-FFF2-40B4-BE49-F238E27FC236}">
                  <a16:creationId xmlns:a16="http://schemas.microsoft.com/office/drawing/2014/main" id="{00000000-0008-0000-1500-000003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72708" name="Check Box 4" hidden="1">
              <a:extLst>
                <a:ext uri="{63B3BB69-23CF-44E3-9099-C40C66FF867C}">
                  <a14:compatExt spid="_x0000_s72708"/>
                </a:ext>
                <a:ext uri="{FF2B5EF4-FFF2-40B4-BE49-F238E27FC236}">
                  <a16:creationId xmlns:a16="http://schemas.microsoft.com/office/drawing/2014/main" id="{00000000-0008-0000-1500-000004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28575</xdr:rowOff>
        </xdr:to>
        <xdr:sp macro="" textlink="">
          <xdr:nvSpPr>
            <xdr:cNvPr id="72709" name="Check Box 5" hidden="1">
              <a:extLst>
                <a:ext uri="{63B3BB69-23CF-44E3-9099-C40C66FF867C}">
                  <a14:compatExt spid="_x0000_s72709"/>
                </a:ext>
                <a:ext uri="{FF2B5EF4-FFF2-40B4-BE49-F238E27FC236}">
                  <a16:creationId xmlns:a16="http://schemas.microsoft.com/office/drawing/2014/main" id="{00000000-0008-0000-1500-000005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190500</xdr:rowOff>
        </xdr:to>
        <xdr:sp macro="" textlink="">
          <xdr:nvSpPr>
            <xdr:cNvPr id="72710" name="Check Box 6" hidden="1">
              <a:extLst>
                <a:ext uri="{63B3BB69-23CF-44E3-9099-C40C66FF867C}">
                  <a14:compatExt spid="_x0000_s72710"/>
                </a:ext>
                <a:ext uri="{FF2B5EF4-FFF2-40B4-BE49-F238E27FC236}">
                  <a16:creationId xmlns:a16="http://schemas.microsoft.com/office/drawing/2014/main" id="{00000000-0008-0000-1500-000006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31</xdr:row>
          <xdr:rowOff>190500</xdr:rowOff>
        </xdr:to>
        <xdr:sp macro="" textlink="">
          <xdr:nvSpPr>
            <xdr:cNvPr id="72711" name="Check Box 7" hidden="1">
              <a:extLst>
                <a:ext uri="{63B3BB69-23CF-44E3-9099-C40C66FF867C}">
                  <a14:compatExt spid="_x0000_s72711"/>
                </a:ext>
                <a:ext uri="{FF2B5EF4-FFF2-40B4-BE49-F238E27FC236}">
                  <a16:creationId xmlns:a16="http://schemas.microsoft.com/office/drawing/2014/main" id="{00000000-0008-0000-1500-000007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32</xdr:row>
          <xdr:rowOff>190500</xdr:rowOff>
        </xdr:to>
        <xdr:sp macro="" textlink="">
          <xdr:nvSpPr>
            <xdr:cNvPr id="72712" name="Check Box 8" hidden="1">
              <a:extLst>
                <a:ext uri="{63B3BB69-23CF-44E3-9099-C40C66FF867C}">
                  <a14:compatExt spid="_x0000_s72712"/>
                </a:ext>
                <a:ext uri="{FF2B5EF4-FFF2-40B4-BE49-F238E27FC236}">
                  <a16:creationId xmlns:a16="http://schemas.microsoft.com/office/drawing/2014/main" id="{00000000-0008-0000-1500-000008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28575</xdr:rowOff>
        </xdr:to>
        <xdr:sp macro="" textlink="">
          <xdr:nvSpPr>
            <xdr:cNvPr id="72713" name="Check Box 9" hidden="1">
              <a:extLst>
                <a:ext uri="{63B3BB69-23CF-44E3-9099-C40C66FF867C}">
                  <a14:compatExt spid="_x0000_s72713"/>
                </a:ext>
                <a:ext uri="{FF2B5EF4-FFF2-40B4-BE49-F238E27FC236}">
                  <a16:creationId xmlns:a16="http://schemas.microsoft.com/office/drawing/2014/main" id="{00000000-0008-0000-1500-000009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28575</xdr:rowOff>
        </xdr:to>
        <xdr:sp macro="" textlink="">
          <xdr:nvSpPr>
            <xdr:cNvPr id="72714" name="Check Box 10" hidden="1">
              <a:extLst>
                <a:ext uri="{63B3BB69-23CF-44E3-9099-C40C66FF867C}">
                  <a14:compatExt spid="_x0000_s72714"/>
                </a:ext>
                <a:ext uri="{FF2B5EF4-FFF2-40B4-BE49-F238E27FC236}">
                  <a16:creationId xmlns:a16="http://schemas.microsoft.com/office/drawing/2014/main" id="{00000000-0008-0000-1500-00000A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0</xdr:colOff>
      <xdr:row>0</xdr:row>
      <xdr:rowOff>0</xdr:rowOff>
    </xdr:from>
    <xdr:to>
      <xdr:col>10</xdr:col>
      <xdr:colOff>592666</xdr:colOff>
      <xdr:row>2</xdr:row>
      <xdr:rowOff>137584</xdr:rowOff>
    </xdr:to>
    <xdr:pic>
      <xdr:nvPicPr>
        <xdr:cNvPr id="13" name="Imagen 12">
          <a:extLst>
            <a:ext uri="{FF2B5EF4-FFF2-40B4-BE49-F238E27FC236}">
              <a16:creationId xmlns:a16="http://schemas.microsoft.com/office/drawing/2014/main" id="{00000000-0008-0000-1500-00000D000000}"/>
            </a:ext>
          </a:extLst>
        </xdr:cNvPr>
        <xdr:cNvPicPr>
          <a:picLocks noChangeAspect="1"/>
        </xdr:cNvPicPr>
      </xdr:nvPicPr>
      <xdr:blipFill>
        <a:blip xmlns:r="http://schemas.openxmlformats.org/officeDocument/2006/relationships" r:embed="rId1"/>
        <a:stretch>
          <a:fillRect/>
        </a:stretch>
      </xdr:blipFill>
      <xdr:spPr>
        <a:xfrm>
          <a:off x="6424083" y="0"/>
          <a:ext cx="1333500" cy="624417"/>
        </a:xfrm>
        <a:prstGeom prst="rect">
          <a:avLst/>
        </a:prstGeom>
      </xdr:spPr>
    </xdr:pic>
    <xdr:clientData/>
  </xdr:twoCellAnchor>
  <xdr:twoCellAnchor editAs="oneCell">
    <xdr:from>
      <xdr:col>9</xdr:col>
      <xdr:colOff>0</xdr:colOff>
      <xdr:row>0</xdr:row>
      <xdr:rowOff>0</xdr:rowOff>
    </xdr:from>
    <xdr:to>
      <xdr:col>11</xdr:col>
      <xdr:colOff>31751</xdr:colOff>
      <xdr:row>2</xdr:row>
      <xdr:rowOff>114299</xdr:rowOff>
    </xdr:to>
    <xdr:pic>
      <xdr:nvPicPr>
        <xdr:cNvPr id="14" name="Imagen 13">
          <a:extLst>
            <a:ext uri="{FF2B5EF4-FFF2-40B4-BE49-F238E27FC236}">
              <a16:creationId xmlns:a16="http://schemas.microsoft.com/office/drawing/2014/main" id="{00000000-0008-0000-1500-00000E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62750" y="0"/>
          <a:ext cx="1403351" cy="590549"/>
        </a:xfrm>
        <a:prstGeom prst="rect">
          <a:avLst/>
        </a:prstGeom>
        <a:solidFill>
          <a:schemeClr val="bg2"/>
        </a:solidFill>
      </xdr:spPr>
    </xdr:pic>
    <xdr:clientData/>
  </xdr:twoCellAnchor>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21</xdr:row>
          <xdr:rowOff>190500</xdr:rowOff>
        </xdr:to>
        <xdr:sp macro="" textlink="">
          <xdr:nvSpPr>
            <xdr:cNvPr id="73729" name="Check Box 1" hidden="1">
              <a:extLst>
                <a:ext uri="{63B3BB69-23CF-44E3-9099-C40C66FF867C}">
                  <a14:compatExt spid="_x0000_s73729"/>
                </a:ext>
                <a:ext uri="{FF2B5EF4-FFF2-40B4-BE49-F238E27FC236}">
                  <a16:creationId xmlns:a16="http://schemas.microsoft.com/office/drawing/2014/main" id="{00000000-0008-0000-16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0</xdr:rowOff>
        </xdr:to>
        <xdr:sp macro="" textlink="">
          <xdr:nvSpPr>
            <xdr:cNvPr id="73730" name="Check Box 2" hidden="1">
              <a:extLst>
                <a:ext uri="{63B3BB69-23CF-44E3-9099-C40C66FF867C}">
                  <a14:compatExt spid="_x0000_s73730"/>
                </a:ext>
                <a:ext uri="{FF2B5EF4-FFF2-40B4-BE49-F238E27FC236}">
                  <a16:creationId xmlns:a16="http://schemas.microsoft.com/office/drawing/2014/main" id="{00000000-0008-0000-1600-00000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73731" name="Check Box 3" hidden="1">
              <a:extLst>
                <a:ext uri="{63B3BB69-23CF-44E3-9099-C40C66FF867C}">
                  <a14:compatExt spid="_x0000_s73731"/>
                </a:ext>
                <a:ext uri="{FF2B5EF4-FFF2-40B4-BE49-F238E27FC236}">
                  <a16:creationId xmlns:a16="http://schemas.microsoft.com/office/drawing/2014/main" id="{00000000-0008-0000-1600-00000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73732" name="Check Box 4" hidden="1">
              <a:extLst>
                <a:ext uri="{63B3BB69-23CF-44E3-9099-C40C66FF867C}">
                  <a14:compatExt spid="_x0000_s73732"/>
                </a:ext>
                <a:ext uri="{FF2B5EF4-FFF2-40B4-BE49-F238E27FC236}">
                  <a16:creationId xmlns:a16="http://schemas.microsoft.com/office/drawing/2014/main" id="{00000000-0008-0000-1600-00000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28575</xdr:rowOff>
        </xdr:to>
        <xdr:sp macro="" textlink="">
          <xdr:nvSpPr>
            <xdr:cNvPr id="73733" name="Check Box 5" hidden="1">
              <a:extLst>
                <a:ext uri="{63B3BB69-23CF-44E3-9099-C40C66FF867C}">
                  <a14:compatExt spid="_x0000_s73733"/>
                </a:ext>
                <a:ext uri="{FF2B5EF4-FFF2-40B4-BE49-F238E27FC236}">
                  <a16:creationId xmlns:a16="http://schemas.microsoft.com/office/drawing/2014/main" id="{00000000-0008-0000-1600-00000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190500</xdr:rowOff>
        </xdr:to>
        <xdr:sp macro="" textlink="">
          <xdr:nvSpPr>
            <xdr:cNvPr id="73734" name="Check Box 6" hidden="1">
              <a:extLst>
                <a:ext uri="{63B3BB69-23CF-44E3-9099-C40C66FF867C}">
                  <a14:compatExt spid="_x0000_s73734"/>
                </a:ext>
                <a:ext uri="{FF2B5EF4-FFF2-40B4-BE49-F238E27FC236}">
                  <a16:creationId xmlns:a16="http://schemas.microsoft.com/office/drawing/2014/main" id="{00000000-0008-0000-1600-00000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31</xdr:row>
          <xdr:rowOff>190500</xdr:rowOff>
        </xdr:to>
        <xdr:sp macro="" textlink="">
          <xdr:nvSpPr>
            <xdr:cNvPr id="73735" name="Check Box 7" hidden="1">
              <a:extLst>
                <a:ext uri="{63B3BB69-23CF-44E3-9099-C40C66FF867C}">
                  <a14:compatExt spid="_x0000_s73735"/>
                </a:ext>
                <a:ext uri="{FF2B5EF4-FFF2-40B4-BE49-F238E27FC236}">
                  <a16:creationId xmlns:a16="http://schemas.microsoft.com/office/drawing/2014/main" id="{00000000-0008-0000-1600-00000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32</xdr:row>
          <xdr:rowOff>190500</xdr:rowOff>
        </xdr:to>
        <xdr:sp macro="" textlink="">
          <xdr:nvSpPr>
            <xdr:cNvPr id="73736" name="Check Box 8" hidden="1">
              <a:extLst>
                <a:ext uri="{63B3BB69-23CF-44E3-9099-C40C66FF867C}">
                  <a14:compatExt spid="_x0000_s73736"/>
                </a:ext>
                <a:ext uri="{FF2B5EF4-FFF2-40B4-BE49-F238E27FC236}">
                  <a16:creationId xmlns:a16="http://schemas.microsoft.com/office/drawing/2014/main" id="{00000000-0008-0000-1600-000008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28575</xdr:rowOff>
        </xdr:to>
        <xdr:sp macro="" textlink="">
          <xdr:nvSpPr>
            <xdr:cNvPr id="73737" name="Check Box 9" hidden="1">
              <a:extLst>
                <a:ext uri="{63B3BB69-23CF-44E3-9099-C40C66FF867C}">
                  <a14:compatExt spid="_x0000_s73737"/>
                </a:ext>
                <a:ext uri="{FF2B5EF4-FFF2-40B4-BE49-F238E27FC236}">
                  <a16:creationId xmlns:a16="http://schemas.microsoft.com/office/drawing/2014/main" id="{00000000-0008-0000-16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28575</xdr:rowOff>
        </xdr:to>
        <xdr:sp macro="" textlink="">
          <xdr:nvSpPr>
            <xdr:cNvPr id="73738" name="Check Box 10" hidden="1">
              <a:extLst>
                <a:ext uri="{63B3BB69-23CF-44E3-9099-C40C66FF867C}">
                  <a14:compatExt spid="_x0000_s73738"/>
                </a:ext>
                <a:ext uri="{FF2B5EF4-FFF2-40B4-BE49-F238E27FC236}">
                  <a16:creationId xmlns:a16="http://schemas.microsoft.com/office/drawing/2014/main" id="{00000000-0008-0000-16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0</xdr:colOff>
      <xdr:row>0</xdr:row>
      <xdr:rowOff>10583</xdr:rowOff>
    </xdr:from>
    <xdr:to>
      <xdr:col>11</xdr:col>
      <xdr:colOff>10584</xdr:colOff>
      <xdr:row>2</xdr:row>
      <xdr:rowOff>137584</xdr:rowOff>
    </xdr:to>
    <xdr:pic>
      <xdr:nvPicPr>
        <xdr:cNvPr id="13" name="Imagen 12">
          <a:extLst>
            <a:ext uri="{FF2B5EF4-FFF2-40B4-BE49-F238E27FC236}">
              <a16:creationId xmlns:a16="http://schemas.microsoft.com/office/drawing/2014/main" id="{00000000-0008-0000-1600-00000D000000}"/>
            </a:ext>
          </a:extLst>
        </xdr:cNvPr>
        <xdr:cNvPicPr>
          <a:picLocks noChangeAspect="1"/>
        </xdr:cNvPicPr>
      </xdr:nvPicPr>
      <xdr:blipFill>
        <a:blip xmlns:r="http://schemas.openxmlformats.org/officeDocument/2006/relationships" r:embed="rId1"/>
        <a:stretch>
          <a:fillRect/>
        </a:stretch>
      </xdr:blipFill>
      <xdr:spPr>
        <a:xfrm>
          <a:off x="6424083" y="10583"/>
          <a:ext cx="1375834" cy="613834"/>
        </a:xfrm>
        <a:prstGeom prst="rect">
          <a:avLst/>
        </a:prstGeom>
      </xdr:spPr>
    </xdr:pic>
    <xdr:clientData/>
  </xdr:twoCellAnchor>
  <xdr:twoCellAnchor editAs="oneCell">
    <xdr:from>
      <xdr:col>9</xdr:col>
      <xdr:colOff>0</xdr:colOff>
      <xdr:row>0</xdr:row>
      <xdr:rowOff>0</xdr:rowOff>
    </xdr:from>
    <xdr:to>
      <xdr:col>11</xdr:col>
      <xdr:colOff>31751</xdr:colOff>
      <xdr:row>2</xdr:row>
      <xdr:rowOff>114299</xdr:rowOff>
    </xdr:to>
    <xdr:pic>
      <xdr:nvPicPr>
        <xdr:cNvPr id="14" name="Imagen 13">
          <a:extLst>
            <a:ext uri="{FF2B5EF4-FFF2-40B4-BE49-F238E27FC236}">
              <a16:creationId xmlns:a16="http://schemas.microsoft.com/office/drawing/2014/main" id="{00000000-0008-0000-1600-00000E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62750" y="0"/>
          <a:ext cx="1403351" cy="590549"/>
        </a:xfrm>
        <a:prstGeom prst="rect">
          <a:avLst/>
        </a:prstGeom>
        <a:solidFill>
          <a:schemeClr val="bg2"/>
        </a:solidFill>
      </xdr:spPr>
    </xdr:pic>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0</xdr:rowOff>
        </xdr:to>
        <xdr:sp macro="" textlink="">
          <xdr:nvSpPr>
            <xdr:cNvPr id="133121" name="Check Box 1" hidden="1">
              <a:extLst>
                <a:ext uri="{63B3BB69-23CF-44E3-9099-C40C66FF867C}">
                  <a14:compatExt spid="_x0000_s133121"/>
                </a:ext>
                <a:ext uri="{FF2B5EF4-FFF2-40B4-BE49-F238E27FC236}">
                  <a16:creationId xmlns:a16="http://schemas.microsoft.com/office/drawing/2014/main" id="{00000000-0008-0000-1700-000001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9525</xdr:rowOff>
        </xdr:to>
        <xdr:sp macro="" textlink="">
          <xdr:nvSpPr>
            <xdr:cNvPr id="133122" name="Check Box 2" hidden="1">
              <a:extLst>
                <a:ext uri="{63B3BB69-23CF-44E3-9099-C40C66FF867C}">
                  <a14:compatExt spid="_x0000_s133122"/>
                </a:ext>
                <a:ext uri="{FF2B5EF4-FFF2-40B4-BE49-F238E27FC236}">
                  <a16:creationId xmlns:a16="http://schemas.microsoft.com/office/drawing/2014/main" id="{00000000-0008-0000-1700-000002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33123" name="Check Box 3" hidden="1">
              <a:extLst>
                <a:ext uri="{63B3BB69-23CF-44E3-9099-C40C66FF867C}">
                  <a14:compatExt spid="_x0000_s133123"/>
                </a:ext>
                <a:ext uri="{FF2B5EF4-FFF2-40B4-BE49-F238E27FC236}">
                  <a16:creationId xmlns:a16="http://schemas.microsoft.com/office/drawing/2014/main" id="{00000000-0008-0000-1700-000003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33124" name="Check Box 4" hidden="1">
              <a:extLst>
                <a:ext uri="{63B3BB69-23CF-44E3-9099-C40C66FF867C}">
                  <a14:compatExt spid="_x0000_s133124"/>
                </a:ext>
                <a:ext uri="{FF2B5EF4-FFF2-40B4-BE49-F238E27FC236}">
                  <a16:creationId xmlns:a16="http://schemas.microsoft.com/office/drawing/2014/main" id="{00000000-0008-0000-1700-000004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38100</xdr:rowOff>
        </xdr:to>
        <xdr:sp macro="" textlink="">
          <xdr:nvSpPr>
            <xdr:cNvPr id="133125" name="Check Box 5" hidden="1">
              <a:extLst>
                <a:ext uri="{63B3BB69-23CF-44E3-9099-C40C66FF867C}">
                  <a14:compatExt spid="_x0000_s133125"/>
                </a:ext>
                <a:ext uri="{FF2B5EF4-FFF2-40B4-BE49-F238E27FC236}">
                  <a16:creationId xmlns:a16="http://schemas.microsoft.com/office/drawing/2014/main" id="{00000000-0008-0000-1700-000005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180975</xdr:rowOff>
        </xdr:to>
        <xdr:sp macro="" textlink="">
          <xdr:nvSpPr>
            <xdr:cNvPr id="133126" name="Check Box 6" hidden="1">
              <a:extLst>
                <a:ext uri="{63B3BB69-23CF-44E3-9099-C40C66FF867C}">
                  <a14:compatExt spid="_x0000_s133126"/>
                </a:ext>
                <a:ext uri="{FF2B5EF4-FFF2-40B4-BE49-F238E27FC236}">
                  <a16:creationId xmlns:a16="http://schemas.microsoft.com/office/drawing/2014/main" id="{00000000-0008-0000-1700-000006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9525</xdr:rowOff>
        </xdr:to>
        <xdr:sp macro="" textlink="">
          <xdr:nvSpPr>
            <xdr:cNvPr id="133127" name="Check Box 7" hidden="1">
              <a:extLst>
                <a:ext uri="{63B3BB69-23CF-44E3-9099-C40C66FF867C}">
                  <a14:compatExt spid="_x0000_s133127"/>
                </a:ext>
                <a:ext uri="{FF2B5EF4-FFF2-40B4-BE49-F238E27FC236}">
                  <a16:creationId xmlns:a16="http://schemas.microsoft.com/office/drawing/2014/main" id="{00000000-0008-0000-1700-000007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9525</xdr:rowOff>
        </xdr:to>
        <xdr:sp macro="" textlink="">
          <xdr:nvSpPr>
            <xdr:cNvPr id="133128" name="Check Box 8" hidden="1">
              <a:extLst>
                <a:ext uri="{63B3BB69-23CF-44E3-9099-C40C66FF867C}">
                  <a14:compatExt spid="_x0000_s133128"/>
                </a:ext>
                <a:ext uri="{FF2B5EF4-FFF2-40B4-BE49-F238E27FC236}">
                  <a16:creationId xmlns:a16="http://schemas.microsoft.com/office/drawing/2014/main" id="{00000000-0008-0000-1700-000008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47625</xdr:rowOff>
        </xdr:to>
        <xdr:sp macro="" textlink="">
          <xdr:nvSpPr>
            <xdr:cNvPr id="133129" name="Check Box 9" hidden="1">
              <a:extLst>
                <a:ext uri="{63B3BB69-23CF-44E3-9099-C40C66FF867C}">
                  <a14:compatExt spid="_x0000_s133129"/>
                </a:ext>
                <a:ext uri="{FF2B5EF4-FFF2-40B4-BE49-F238E27FC236}">
                  <a16:creationId xmlns:a16="http://schemas.microsoft.com/office/drawing/2014/main" id="{00000000-0008-0000-1700-000009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47625</xdr:rowOff>
        </xdr:to>
        <xdr:sp macro="" textlink="">
          <xdr:nvSpPr>
            <xdr:cNvPr id="133130" name="Check Box 10" hidden="1">
              <a:extLst>
                <a:ext uri="{63B3BB69-23CF-44E3-9099-C40C66FF867C}">
                  <a14:compatExt spid="_x0000_s133130"/>
                </a:ext>
                <a:ext uri="{FF2B5EF4-FFF2-40B4-BE49-F238E27FC236}">
                  <a16:creationId xmlns:a16="http://schemas.microsoft.com/office/drawing/2014/main" id="{00000000-0008-0000-1700-00000A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0</xdr:colOff>
      <xdr:row>0</xdr:row>
      <xdr:rowOff>0</xdr:rowOff>
    </xdr:from>
    <xdr:to>
      <xdr:col>10</xdr:col>
      <xdr:colOff>571500</xdr:colOff>
      <xdr:row>2</xdr:row>
      <xdr:rowOff>133350</xdr:rowOff>
    </xdr:to>
    <xdr:pic>
      <xdr:nvPicPr>
        <xdr:cNvPr id="13" name="Imagen 12">
          <a:extLst>
            <a:ext uri="{FF2B5EF4-FFF2-40B4-BE49-F238E27FC236}">
              <a16:creationId xmlns:a16="http://schemas.microsoft.com/office/drawing/2014/main" id="{00000000-0008-0000-1700-00000D000000}"/>
            </a:ext>
          </a:extLst>
        </xdr:cNvPr>
        <xdr:cNvPicPr>
          <a:picLocks noChangeAspect="1"/>
        </xdr:cNvPicPr>
      </xdr:nvPicPr>
      <xdr:blipFill>
        <a:blip xmlns:r="http://schemas.openxmlformats.org/officeDocument/2006/relationships" r:embed="rId1"/>
        <a:stretch>
          <a:fillRect/>
        </a:stretch>
      </xdr:blipFill>
      <xdr:spPr>
        <a:xfrm>
          <a:off x="6419850" y="0"/>
          <a:ext cx="1314450" cy="609600"/>
        </a:xfrm>
        <a:prstGeom prst="rect">
          <a:avLst/>
        </a:prstGeom>
      </xdr:spPr>
    </xdr:pic>
    <xdr:clientData/>
  </xdr:twoCellAnchor>
  <xdr:twoCellAnchor editAs="oneCell">
    <xdr:from>
      <xdr:col>9</xdr:col>
      <xdr:colOff>0</xdr:colOff>
      <xdr:row>0</xdr:row>
      <xdr:rowOff>0</xdr:rowOff>
    </xdr:from>
    <xdr:to>
      <xdr:col>11</xdr:col>
      <xdr:colOff>31751</xdr:colOff>
      <xdr:row>2</xdr:row>
      <xdr:rowOff>114299</xdr:rowOff>
    </xdr:to>
    <xdr:pic>
      <xdr:nvPicPr>
        <xdr:cNvPr id="14" name="Imagen 13">
          <a:extLst>
            <a:ext uri="{FF2B5EF4-FFF2-40B4-BE49-F238E27FC236}">
              <a16:creationId xmlns:a16="http://schemas.microsoft.com/office/drawing/2014/main" id="{00000000-0008-0000-1700-00000E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62750" y="0"/>
          <a:ext cx="1403351" cy="590549"/>
        </a:xfrm>
        <a:prstGeom prst="rect">
          <a:avLst/>
        </a:prstGeom>
        <a:solidFill>
          <a:schemeClr val="bg2"/>
        </a:solidFill>
      </xdr:spPr>
    </xdr:pic>
    <xdr:clientData/>
  </xdr:twoCellAnchor>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0</xdr:rowOff>
        </xdr:to>
        <xdr:sp macro="" textlink="">
          <xdr:nvSpPr>
            <xdr:cNvPr id="134145" name="Check Box 1" hidden="1">
              <a:extLst>
                <a:ext uri="{63B3BB69-23CF-44E3-9099-C40C66FF867C}">
                  <a14:compatExt spid="_x0000_s134145"/>
                </a:ext>
                <a:ext uri="{FF2B5EF4-FFF2-40B4-BE49-F238E27FC236}">
                  <a16:creationId xmlns:a16="http://schemas.microsoft.com/office/drawing/2014/main" id="{00000000-0008-0000-1800-0000010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9525</xdr:rowOff>
        </xdr:to>
        <xdr:sp macro="" textlink="">
          <xdr:nvSpPr>
            <xdr:cNvPr id="134146" name="Check Box 2" hidden="1">
              <a:extLst>
                <a:ext uri="{63B3BB69-23CF-44E3-9099-C40C66FF867C}">
                  <a14:compatExt spid="_x0000_s134146"/>
                </a:ext>
                <a:ext uri="{FF2B5EF4-FFF2-40B4-BE49-F238E27FC236}">
                  <a16:creationId xmlns:a16="http://schemas.microsoft.com/office/drawing/2014/main" id="{00000000-0008-0000-1800-0000020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34147" name="Check Box 3" hidden="1">
              <a:extLst>
                <a:ext uri="{63B3BB69-23CF-44E3-9099-C40C66FF867C}">
                  <a14:compatExt spid="_x0000_s134147"/>
                </a:ext>
                <a:ext uri="{FF2B5EF4-FFF2-40B4-BE49-F238E27FC236}">
                  <a16:creationId xmlns:a16="http://schemas.microsoft.com/office/drawing/2014/main" id="{00000000-0008-0000-1800-0000030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34148" name="Check Box 4" hidden="1">
              <a:extLst>
                <a:ext uri="{63B3BB69-23CF-44E3-9099-C40C66FF867C}">
                  <a14:compatExt spid="_x0000_s134148"/>
                </a:ext>
                <a:ext uri="{FF2B5EF4-FFF2-40B4-BE49-F238E27FC236}">
                  <a16:creationId xmlns:a16="http://schemas.microsoft.com/office/drawing/2014/main" id="{00000000-0008-0000-1800-0000040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38100</xdr:rowOff>
        </xdr:to>
        <xdr:sp macro="" textlink="">
          <xdr:nvSpPr>
            <xdr:cNvPr id="134149" name="Check Box 5" hidden="1">
              <a:extLst>
                <a:ext uri="{63B3BB69-23CF-44E3-9099-C40C66FF867C}">
                  <a14:compatExt spid="_x0000_s134149"/>
                </a:ext>
                <a:ext uri="{FF2B5EF4-FFF2-40B4-BE49-F238E27FC236}">
                  <a16:creationId xmlns:a16="http://schemas.microsoft.com/office/drawing/2014/main" id="{00000000-0008-0000-1800-0000050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180975</xdr:rowOff>
        </xdr:to>
        <xdr:sp macro="" textlink="">
          <xdr:nvSpPr>
            <xdr:cNvPr id="134150" name="Check Box 6" hidden="1">
              <a:extLst>
                <a:ext uri="{63B3BB69-23CF-44E3-9099-C40C66FF867C}">
                  <a14:compatExt spid="_x0000_s134150"/>
                </a:ext>
                <a:ext uri="{FF2B5EF4-FFF2-40B4-BE49-F238E27FC236}">
                  <a16:creationId xmlns:a16="http://schemas.microsoft.com/office/drawing/2014/main" id="{00000000-0008-0000-1800-0000060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9525</xdr:rowOff>
        </xdr:to>
        <xdr:sp macro="" textlink="">
          <xdr:nvSpPr>
            <xdr:cNvPr id="134151" name="Check Box 7" hidden="1">
              <a:extLst>
                <a:ext uri="{63B3BB69-23CF-44E3-9099-C40C66FF867C}">
                  <a14:compatExt spid="_x0000_s134151"/>
                </a:ext>
                <a:ext uri="{FF2B5EF4-FFF2-40B4-BE49-F238E27FC236}">
                  <a16:creationId xmlns:a16="http://schemas.microsoft.com/office/drawing/2014/main" id="{00000000-0008-0000-1800-0000070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9525</xdr:rowOff>
        </xdr:to>
        <xdr:sp macro="" textlink="">
          <xdr:nvSpPr>
            <xdr:cNvPr id="134152" name="Check Box 8" hidden="1">
              <a:extLst>
                <a:ext uri="{63B3BB69-23CF-44E3-9099-C40C66FF867C}">
                  <a14:compatExt spid="_x0000_s134152"/>
                </a:ext>
                <a:ext uri="{FF2B5EF4-FFF2-40B4-BE49-F238E27FC236}">
                  <a16:creationId xmlns:a16="http://schemas.microsoft.com/office/drawing/2014/main" id="{00000000-0008-0000-1800-0000080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47625</xdr:rowOff>
        </xdr:to>
        <xdr:sp macro="" textlink="">
          <xdr:nvSpPr>
            <xdr:cNvPr id="134153" name="Check Box 9" hidden="1">
              <a:extLst>
                <a:ext uri="{63B3BB69-23CF-44E3-9099-C40C66FF867C}">
                  <a14:compatExt spid="_x0000_s134153"/>
                </a:ext>
                <a:ext uri="{FF2B5EF4-FFF2-40B4-BE49-F238E27FC236}">
                  <a16:creationId xmlns:a16="http://schemas.microsoft.com/office/drawing/2014/main" id="{00000000-0008-0000-1800-0000090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47625</xdr:rowOff>
        </xdr:to>
        <xdr:sp macro="" textlink="">
          <xdr:nvSpPr>
            <xdr:cNvPr id="134154" name="Check Box 10" hidden="1">
              <a:extLst>
                <a:ext uri="{63B3BB69-23CF-44E3-9099-C40C66FF867C}">
                  <a14:compatExt spid="_x0000_s134154"/>
                </a:ext>
                <a:ext uri="{FF2B5EF4-FFF2-40B4-BE49-F238E27FC236}">
                  <a16:creationId xmlns:a16="http://schemas.microsoft.com/office/drawing/2014/main" id="{00000000-0008-0000-1800-00000A0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0</xdr:colOff>
      <xdr:row>0</xdr:row>
      <xdr:rowOff>0</xdr:rowOff>
    </xdr:from>
    <xdr:to>
      <xdr:col>10</xdr:col>
      <xdr:colOff>561975</xdr:colOff>
      <xdr:row>2</xdr:row>
      <xdr:rowOff>114300</xdr:rowOff>
    </xdr:to>
    <xdr:pic>
      <xdr:nvPicPr>
        <xdr:cNvPr id="13" name="Imagen 12">
          <a:extLst>
            <a:ext uri="{FF2B5EF4-FFF2-40B4-BE49-F238E27FC236}">
              <a16:creationId xmlns:a16="http://schemas.microsoft.com/office/drawing/2014/main" id="{00000000-0008-0000-1800-00000D000000}"/>
            </a:ext>
          </a:extLst>
        </xdr:cNvPr>
        <xdr:cNvPicPr>
          <a:picLocks noChangeAspect="1"/>
        </xdr:cNvPicPr>
      </xdr:nvPicPr>
      <xdr:blipFill>
        <a:blip xmlns:r="http://schemas.openxmlformats.org/officeDocument/2006/relationships" r:embed="rId1"/>
        <a:stretch>
          <a:fillRect/>
        </a:stretch>
      </xdr:blipFill>
      <xdr:spPr>
        <a:xfrm>
          <a:off x="6419850" y="0"/>
          <a:ext cx="1304925" cy="590550"/>
        </a:xfrm>
        <a:prstGeom prst="rect">
          <a:avLst/>
        </a:prstGeom>
      </xdr:spPr>
    </xdr:pic>
    <xdr:clientData/>
  </xdr:twoCellAnchor>
  <xdr:twoCellAnchor editAs="oneCell">
    <xdr:from>
      <xdr:col>9</xdr:col>
      <xdr:colOff>0</xdr:colOff>
      <xdr:row>0</xdr:row>
      <xdr:rowOff>0</xdr:rowOff>
    </xdr:from>
    <xdr:to>
      <xdr:col>11</xdr:col>
      <xdr:colOff>31751</xdr:colOff>
      <xdr:row>2</xdr:row>
      <xdr:rowOff>114299</xdr:rowOff>
    </xdr:to>
    <xdr:pic>
      <xdr:nvPicPr>
        <xdr:cNvPr id="14" name="Imagen 13">
          <a:extLst>
            <a:ext uri="{FF2B5EF4-FFF2-40B4-BE49-F238E27FC236}">
              <a16:creationId xmlns:a16="http://schemas.microsoft.com/office/drawing/2014/main" id="{00000000-0008-0000-1800-00000E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62750" y="0"/>
          <a:ext cx="1403351" cy="590549"/>
        </a:xfrm>
        <a:prstGeom prst="rect">
          <a:avLst/>
        </a:prstGeom>
        <a:solidFill>
          <a:schemeClr val="bg2"/>
        </a:solidFill>
      </xdr:spPr>
    </xdr:pic>
    <xdr:clientData/>
  </xdr:twoCellAnchor>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0</xdr:rowOff>
        </xdr:to>
        <xdr:sp macro="" textlink="">
          <xdr:nvSpPr>
            <xdr:cNvPr id="135169" name="Check Box 1" hidden="1">
              <a:extLst>
                <a:ext uri="{63B3BB69-23CF-44E3-9099-C40C66FF867C}">
                  <a14:compatExt spid="_x0000_s135169"/>
                </a:ext>
                <a:ext uri="{FF2B5EF4-FFF2-40B4-BE49-F238E27FC236}">
                  <a16:creationId xmlns:a16="http://schemas.microsoft.com/office/drawing/2014/main" id="{00000000-0008-0000-1900-000001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9525</xdr:rowOff>
        </xdr:to>
        <xdr:sp macro="" textlink="">
          <xdr:nvSpPr>
            <xdr:cNvPr id="135170" name="Check Box 2" hidden="1">
              <a:extLst>
                <a:ext uri="{63B3BB69-23CF-44E3-9099-C40C66FF867C}">
                  <a14:compatExt spid="_x0000_s135170"/>
                </a:ext>
                <a:ext uri="{FF2B5EF4-FFF2-40B4-BE49-F238E27FC236}">
                  <a16:creationId xmlns:a16="http://schemas.microsoft.com/office/drawing/2014/main" id="{00000000-0008-0000-1900-000002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35171" name="Check Box 3" hidden="1">
              <a:extLst>
                <a:ext uri="{63B3BB69-23CF-44E3-9099-C40C66FF867C}">
                  <a14:compatExt spid="_x0000_s135171"/>
                </a:ext>
                <a:ext uri="{FF2B5EF4-FFF2-40B4-BE49-F238E27FC236}">
                  <a16:creationId xmlns:a16="http://schemas.microsoft.com/office/drawing/2014/main" id="{00000000-0008-0000-1900-000003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35172" name="Check Box 4" hidden="1">
              <a:extLst>
                <a:ext uri="{63B3BB69-23CF-44E3-9099-C40C66FF867C}">
                  <a14:compatExt spid="_x0000_s135172"/>
                </a:ext>
                <a:ext uri="{FF2B5EF4-FFF2-40B4-BE49-F238E27FC236}">
                  <a16:creationId xmlns:a16="http://schemas.microsoft.com/office/drawing/2014/main" id="{00000000-0008-0000-1900-000004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38100</xdr:rowOff>
        </xdr:to>
        <xdr:sp macro="" textlink="">
          <xdr:nvSpPr>
            <xdr:cNvPr id="135173" name="Check Box 5" hidden="1">
              <a:extLst>
                <a:ext uri="{63B3BB69-23CF-44E3-9099-C40C66FF867C}">
                  <a14:compatExt spid="_x0000_s135173"/>
                </a:ext>
                <a:ext uri="{FF2B5EF4-FFF2-40B4-BE49-F238E27FC236}">
                  <a16:creationId xmlns:a16="http://schemas.microsoft.com/office/drawing/2014/main" id="{00000000-0008-0000-1900-000005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180975</xdr:rowOff>
        </xdr:to>
        <xdr:sp macro="" textlink="">
          <xdr:nvSpPr>
            <xdr:cNvPr id="135174" name="Check Box 6" hidden="1">
              <a:extLst>
                <a:ext uri="{63B3BB69-23CF-44E3-9099-C40C66FF867C}">
                  <a14:compatExt spid="_x0000_s135174"/>
                </a:ext>
                <a:ext uri="{FF2B5EF4-FFF2-40B4-BE49-F238E27FC236}">
                  <a16:creationId xmlns:a16="http://schemas.microsoft.com/office/drawing/2014/main" id="{00000000-0008-0000-1900-000006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9525</xdr:rowOff>
        </xdr:to>
        <xdr:sp macro="" textlink="">
          <xdr:nvSpPr>
            <xdr:cNvPr id="135175" name="Check Box 7" hidden="1">
              <a:extLst>
                <a:ext uri="{63B3BB69-23CF-44E3-9099-C40C66FF867C}">
                  <a14:compatExt spid="_x0000_s135175"/>
                </a:ext>
                <a:ext uri="{FF2B5EF4-FFF2-40B4-BE49-F238E27FC236}">
                  <a16:creationId xmlns:a16="http://schemas.microsoft.com/office/drawing/2014/main" id="{00000000-0008-0000-1900-000007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9525</xdr:rowOff>
        </xdr:to>
        <xdr:sp macro="" textlink="">
          <xdr:nvSpPr>
            <xdr:cNvPr id="135176" name="Check Box 8" hidden="1">
              <a:extLst>
                <a:ext uri="{63B3BB69-23CF-44E3-9099-C40C66FF867C}">
                  <a14:compatExt spid="_x0000_s135176"/>
                </a:ext>
                <a:ext uri="{FF2B5EF4-FFF2-40B4-BE49-F238E27FC236}">
                  <a16:creationId xmlns:a16="http://schemas.microsoft.com/office/drawing/2014/main" id="{00000000-0008-0000-1900-000008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47625</xdr:rowOff>
        </xdr:to>
        <xdr:sp macro="" textlink="">
          <xdr:nvSpPr>
            <xdr:cNvPr id="135177" name="Check Box 9" hidden="1">
              <a:extLst>
                <a:ext uri="{63B3BB69-23CF-44E3-9099-C40C66FF867C}">
                  <a14:compatExt spid="_x0000_s135177"/>
                </a:ext>
                <a:ext uri="{FF2B5EF4-FFF2-40B4-BE49-F238E27FC236}">
                  <a16:creationId xmlns:a16="http://schemas.microsoft.com/office/drawing/2014/main" id="{00000000-0008-0000-1900-000009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47625</xdr:rowOff>
        </xdr:to>
        <xdr:sp macro="" textlink="">
          <xdr:nvSpPr>
            <xdr:cNvPr id="135178" name="Check Box 10" hidden="1">
              <a:extLst>
                <a:ext uri="{63B3BB69-23CF-44E3-9099-C40C66FF867C}">
                  <a14:compatExt spid="_x0000_s135178"/>
                </a:ext>
                <a:ext uri="{FF2B5EF4-FFF2-40B4-BE49-F238E27FC236}">
                  <a16:creationId xmlns:a16="http://schemas.microsoft.com/office/drawing/2014/main" id="{00000000-0008-0000-1900-00000A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1</xdr:colOff>
      <xdr:row>0</xdr:row>
      <xdr:rowOff>0</xdr:rowOff>
    </xdr:from>
    <xdr:to>
      <xdr:col>11</xdr:col>
      <xdr:colOff>1</xdr:colOff>
      <xdr:row>2</xdr:row>
      <xdr:rowOff>133350</xdr:rowOff>
    </xdr:to>
    <xdr:pic>
      <xdr:nvPicPr>
        <xdr:cNvPr id="13" name="Imagen 12">
          <a:extLst>
            <a:ext uri="{FF2B5EF4-FFF2-40B4-BE49-F238E27FC236}">
              <a16:creationId xmlns:a16="http://schemas.microsoft.com/office/drawing/2014/main" id="{00000000-0008-0000-1900-00000D000000}"/>
            </a:ext>
          </a:extLst>
        </xdr:cNvPr>
        <xdr:cNvPicPr>
          <a:picLocks noChangeAspect="1"/>
        </xdr:cNvPicPr>
      </xdr:nvPicPr>
      <xdr:blipFill>
        <a:blip xmlns:r="http://schemas.openxmlformats.org/officeDocument/2006/relationships" r:embed="rId1"/>
        <a:stretch>
          <a:fillRect/>
        </a:stretch>
      </xdr:blipFill>
      <xdr:spPr>
        <a:xfrm>
          <a:off x="6419851" y="0"/>
          <a:ext cx="1371600" cy="609600"/>
        </a:xfrm>
        <a:prstGeom prst="rect">
          <a:avLst/>
        </a:prstGeom>
      </xdr:spPr>
    </xdr:pic>
    <xdr:clientData/>
  </xdr:twoCellAnchor>
  <xdr:twoCellAnchor editAs="oneCell">
    <xdr:from>
      <xdr:col>9</xdr:col>
      <xdr:colOff>0</xdr:colOff>
      <xdr:row>0</xdr:row>
      <xdr:rowOff>0</xdr:rowOff>
    </xdr:from>
    <xdr:to>
      <xdr:col>11</xdr:col>
      <xdr:colOff>31751</xdr:colOff>
      <xdr:row>2</xdr:row>
      <xdr:rowOff>114299</xdr:rowOff>
    </xdr:to>
    <xdr:pic>
      <xdr:nvPicPr>
        <xdr:cNvPr id="14" name="Imagen 13">
          <a:extLst>
            <a:ext uri="{FF2B5EF4-FFF2-40B4-BE49-F238E27FC236}">
              <a16:creationId xmlns:a16="http://schemas.microsoft.com/office/drawing/2014/main" id="{00000000-0008-0000-1900-00000E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62750" y="0"/>
          <a:ext cx="1403351" cy="590549"/>
        </a:xfrm>
        <a:prstGeom prst="rect">
          <a:avLst/>
        </a:prstGeom>
        <a:solidFill>
          <a:schemeClr val="bg2"/>
        </a:solidFill>
      </xdr:spPr>
    </xdr:pic>
    <xdr:clientData/>
  </xdr:twoCellAnchor>
</xdr:wsDr>
</file>

<file path=xl/drawings/drawing2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0</xdr:rowOff>
        </xdr:to>
        <xdr:sp macro="" textlink="">
          <xdr:nvSpPr>
            <xdr:cNvPr id="136193" name="Check Box 1" hidden="1">
              <a:extLst>
                <a:ext uri="{63B3BB69-23CF-44E3-9099-C40C66FF867C}">
                  <a14:compatExt spid="_x0000_s136193"/>
                </a:ext>
                <a:ext uri="{FF2B5EF4-FFF2-40B4-BE49-F238E27FC236}">
                  <a16:creationId xmlns:a16="http://schemas.microsoft.com/office/drawing/2014/main" id="{00000000-0008-0000-1A00-000001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9525</xdr:rowOff>
        </xdr:to>
        <xdr:sp macro="" textlink="">
          <xdr:nvSpPr>
            <xdr:cNvPr id="136194" name="Check Box 2" hidden="1">
              <a:extLst>
                <a:ext uri="{63B3BB69-23CF-44E3-9099-C40C66FF867C}">
                  <a14:compatExt spid="_x0000_s136194"/>
                </a:ext>
                <a:ext uri="{FF2B5EF4-FFF2-40B4-BE49-F238E27FC236}">
                  <a16:creationId xmlns:a16="http://schemas.microsoft.com/office/drawing/2014/main" id="{00000000-0008-0000-1A00-000002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36195" name="Check Box 3" hidden="1">
              <a:extLst>
                <a:ext uri="{63B3BB69-23CF-44E3-9099-C40C66FF867C}">
                  <a14:compatExt spid="_x0000_s136195"/>
                </a:ext>
                <a:ext uri="{FF2B5EF4-FFF2-40B4-BE49-F238E27FC236}">
                  <a16:creationId xmlns:a16="http://schemas.microsoft.com/office/drawing/2014/main" id="{00000000-0008-0000-1A00-000003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36196" name="Check Box 4" hidden="1">
              <a:extLst>
                <a:ext uri="{63B3BB69-23CF-44E3-9099-C40C66FF867C}">
                  <a14:compatExt spid="_x0000_s136196"/>
                </a:ext>
                <a:ext uri="{FF2B5EF4-FFF2-40B4-BE49-F238E27FC236}">
                  <a16:creationId xmlns:a16="http://schemas.microsoft.com/office/drawing/2014/main" id="{00000000-0008-0000-1A00-000004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38100</xdr:rowOff>
        </xdr:to>
        <xdr:sp macro="" textlink="">
          <xdr:nvSpPr>
            <xdr:cNvPr id="136197" name="Check Box 5" hidden="1">
              <a:extLst>
                <a:ext uri="{63B3BB69-23CF-44E3-9099-C40C66FF867C}">
                  <a14:compatExt spid="_x0000_s136197"/>
                </a:ext>
                <a:ext uri="{FF2B5EF4-FFF2-40B4-BE49-F238E27FC236}">
                  <a16:creationId xmlns:a16="http://schemas.microsoft.com/office/drawing/2014/main" id="{00000000-0008-0000-1A00-000005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180975</xdr:rowOff>
        </xdr:to>
        <xdr:sp macro="" textlink="">
          <xdr:nvSpPr>
            <xdr:cNvPr id="136198" name="Check Box 6" hidden="1">
              <a:extLst>
                <a:ext uri="{63B3BB69-23CF-44E3-9099-C40C66FF867C}">
                  <a14:compatExt spid="_x0000_s136198"/>
                </a:ext>
                <a:ext uri="{FF2B5EF4-FFF2-40B4-BE49-F238E27FC236}">
                  <a16:creationId xmlns:a16="http://schemas.microsoft.com/office/drawing/2014/main" id="{00000000-0008-0000-1A00-000006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9525</xdr:rowOff>
        </xdr:to>
        <xdr:sp macro="" textlink="">
          <xdr:nvSpPr>
            <xdr:cNvPr id="136199" name="Check Box 7" hidden="1">
              <a:extLst>
                <a:ext uri="{63B3BB69-23CF-44E3-9099-C40C66FF867C}">
                  <a14:compatExt spid="_x0000_s136199"/>
                </a:ext>
                <a:ext uri="{FF2B5EF4-FFF2-40B4-BE49-F238E27FC236}">
                  <a16:creationId xmlns:a16="http://schemas.microsoft.com/office/drawing/2014/main" id="{00000000-0008-0000-1A00-000007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9525</xdr:rowOff>
        </xdr:to>
        <xdr:sp macro="" textlink="">
          <xdr:nvSpPr>
            <xdr:cNvPr id="136200" name="Check Box 8" hidden="1">
              <a:extLst>
                <a:ext uri="{63B3BB69-23CF-44E3-9099-C40C66FF867C}">
                  <a14:compatExt spid="_x0000_s136200"/>
                </a:ext>
                <a:ext uri="{FF2B5EF4-FFF2-40B4-BE49-F238E27FC236}">
                  <a16:creationId xmlns:a16="http://schemas.microsoft.com/office/drawing/2014/main" id="{00000000-0008-0000-1A00-000008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47625</xdr:rowOff>
        </xdr:to>
        <xdr:sp macro="" textlink="">
          <xdr:nvSpPr>
            <xdr:cNvPr id="136201" name="Check Box 9" hidden="1">
              <a:extLst>
                <a:ext uri="{63B3BB69-23CF-44E3-9099-C40C66FF867C}">
                  <a14:compatExt spid="_x0000_s136201"/>
                </a:ext>
                <a:ext uri="{FF2B5EF4-FFF2-40B4-BE49-F238E27FC236}">
                  <a16:creationId xmlns:a16="http://schemas.microsoft.com/office/drawing/2014/main" id="{00000000-0008-0000-1A00-000009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47625</xdr:rowOff>
        </xdr:to>
        <xdr:sp macro="" textlink="">
          <xdr:nvSpPr>
            <xdr:cNvPr id="136202" name="Check Box 10" hidden="1">
              <a:extLst>
                <a:ext uri="{63B3BB69-23CF-44E3-9099-C40C66FF867C}">
                  <a14:compatExt spid="_x0000_s136202"/>
                </a:ext>
                <a:ext uri="{FF2B5EF4-FFF2-40B4-BE49-F238E27FC236}">
                  <a16:creationId xmlns:a16="http://schemas.microsoft.com/office/drawing/2014/main" id="{00000000-0008-0000-1A00-00000A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0</xdr:colOff>
      <xdr:row>0</xdr:row>
      <xdr:rowOff>1</xdr:rowOff>
    </xdr:from>
    <xdr:to>
      <xdr:col>10</xdr:col>
      <xdr:colOff>619125</xdr:colOff>
      <xdr:row>2</xdr:row>
      <xdr:rowOff>38101</xdr:rowOff>
    </xdr:to>
    <xdr:pic>
      <xdr:nvPicPr>
        <xdr:cNvPr id="14" name="Imagen 13">
          <a:extLst>
            <a:ext uri="{FF2B5EF4-FFF2-40B4-BE49-F238E27FC236}">
              <a16:creationId xmlns:a16="http://schemas.microsoft.com/office/drawing/2014/main" id="{00000000-0008-0000-1A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19850" y="1"/>
          <a:ext cx="1362075" cy="514350"/>
        </a:xfrm>
        <a:prstGeom prst="rect">
          <a:avLst/>
        </a:prstGeom>
        <a:solidFill>
          <a:schemeClr val="bg2"/>
        </a:solidFill>
      </xdr:spPr>
    </xdr:pic>
    <xdr:clientData/>
  </xdr:twoCellAnchor>
</xdr:wsDr>
</file>

<file path=xl/drawings/drawing2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0</xdr:rowOff>
        </xdr:to>
        <xdr:sp macro="" textlink="">
          <xdr:nvSpPr>
            <xdr:cNvPr id="131073" name="Check Box 1" hidden="1">
              <a:extLst>
                <a:ext uri="{63B3BB69-23CF-44E3-9099-C40C66FF867C}">
                  <a14:compatExt spid="_x0000_s131073"/>
                </a:ext>
                <a:ext uri="{FF2B5EF4-FFF2-40B4-BE49-F238E27FC236}">
                  <a16:creationId xmlns:a16="http://schemas.microsoft.com/office/drawing/2014/main" id="{00000000-0008-0000-1B00-000001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9525</xdr:rowOff>
        </xdr:to>
        <xdr:sp macro="" textlink="">
          <xdr:nvSpPr>
            <xdr:cNvPr id="131074" name="Check Box 2" hidden="1">
              <a:extLst>
                <a:ext uri="{63B3BB69-23CF-44E3-9099-C40C66FF867C}">
                  <a14:compatExt spid="_x0000_s131074"/>
                </a:ext>
                <a:ext uri="{FF2B5EF4-FFF2-40B4-BE49-F238E27FC236}">
                  <a16:creationId xmlns:a16="http://schemas.microsoft.com/office/drawing/2014/main" id="{00000000-0008-0000-1B00-000002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31075" name="Check Box 3" hidden="1">
              <a:extLst>
                <a:ext uri="{63B3BB69-23CF-44E3-9099-C40C66FF867C}">
                  <a14:compatExt spid="_x0000_s131075"/>
                </a:ext>
                <a:ext uri="{FF2B5EF4-FFF2-40B4-BE49-F238E27FC236}">
                  <a16:creationId xmlns:a16="http://schemas.microsoft.com/office/drawing/2014/main" id="{00000000-0008-0000-1B00-000003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31076" name="Check Box 4" hidden="1">
              <a:extLst>
                <a:ext uri="{63B3BB69-23CF-44E3-9099-C40C66FF867C}">
                  <a14:compatExt spid="_x0000_s131076"/>
                </a:ext>
                <a:ext uri="{FF2B5EF4-FFF2-40B4-BE49-F238E27FC236}">
                  <a16:creationId xmlns:a16="http://schemas.microsoft.com/office/drawing/2014/main" id="{00000000-0008-0000-1B00-000004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38100</xdr:rowOff>
        </xdr:to>
        <xdr:sp macro="" textlink="">
          <xdr:nvSpPr>
            <xdr:cNvPr id="131077" name="Check Box 5" hidden="1">
              <a:extLst>
                <a:ext uri="{63B3BB69-23CF-44E3-9099-C40C66FF867C}">
                  <a14:compatExt spid="_x0000_s131077"/>
                </a:ext>
                <a:ext uri="{FF2B5EF4-FFF2-40B4-BE49-F238E27FC236}">
                  <a16:creationId xmlns:a16="http://schemas.microsoft.com/office/drawing/2014/main" id="{00000000-0008-0000-1B00-000005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180975</xdr:rowOff>
        </xdr:to>
        <xdr:sp macro="" textlink="">
          <xdr:nvSpPr>
            <xdr:cNvPr id="131078" name="Check Box 6" hidden="1">
              <a:extLst>
                <a:ext uri="{63B3BB69-23CF-44E3-9099-C40C66FF867C}">
                  <a14:compatExt spid="_x0000_s131078"/>
                </a:ext>
                <a:ext uri="{FF2B5EF4-FFF2-40B4-BE49-F238E27FC236}">
                  <a16:creationId xmlns:a16="http://schemas.microsoft.com/office/drawing/2014/main" id="{00000000-0008-0000-1B00-000006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9525</xdr:rowOff>
        </xdr:to>
        <xdr:sp macro="" textlink="">
          <xdr:nvSpPr>
            <xdr:cNvPr id="131079" name="Check Box 7" hidden="1">
              <a:extLst>
                <a:ext uri="{63B3BB69-23CF-44E3-9099-C40C66FF867C}">
                  <a14:compatExt spid="_x0000_s131079"/>
                </a:ext>
                <a:ext uri="{FF2B5EF4-FFF2-40B4-BE49-F238E27FC236}">
                  <a16:creationId xmlns:a16="http://schemas.microsoft.com/office/drawing/2014/main" id="{00000000-0008-0000-1B00-000007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9525</xdr:rowOff>
        </xdr:to>
        <xdr:sp macro="" textlink="">
          <xdr:nvSpPr>
            <xdr:cNvPr id="131080" name="Check Box 8" hidden="1">
              <a:extLst>
                <a:ext uri="{63B3BB69-23CF-44E3-9099-C40C66FF867C}">
                  <a14:compatExt spid="_x0000_s131080"/>
                </a:ext>
                <a:ext uri="{FF2B5EF4-FFF2-40B4-BE49-F238E27FC236}">
                  <a16:creationId xmlns:a16="http://schemas.microsoft.com/office/drawing/2014/main" id="{00000000-0008-0000-1B00-000008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47625</xdr:rowOff>
        </xdr:to>
        <xdr:sp macro="" textlink="">
          <xdr:nvSpPr>
            <xdr:cNvPr id="131081" name="Check Box 9" hidden="1">
              <a:extLst>
                <a:ext uri="{63B3BB69-23CF-44E3-9099-C40C66FF867C}">
                  <a14:compatExt spid="_x0000_s131081"/>
                </a:ext>
                <a:ext uri="{FF2B5EF4-FFF2-40B4-BE49-F238E27FC236}">
                  <a16:creationId xmlns:a16="http://schemas.microsoft.com/office/drawing/2014/main" id="{00000000-0008-0000-1B00-000009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47625</xdr:rowOff>
        </xdr:to>
        <xdr:sp macro="" textlink="">
          <xdr:nvSpPr>
            <xdr:cNvPr id="131082" name="Check Box 10" hidden="1">
              <a:extLst>
                <a:ext uri="{63B3BB69-23CF-44E3-9099-C40C66FF867C}">
                  <a14:compatExt spid="_x0000_s131082"/>
                </a:ext>
                <a:ext uri="{FF2B5EF4-FFF2-40B4-BE49-F238E27FC236}">
                  <a16:creationId xmlns:a16="http://schemas.microsoft.com/office/drawing/2014/main" id="{00000000-0008-0000-1B00-00000A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57150</xdr:colOff>
      <xdr:row>0</xdr:row>
      <xdr:rowOff>0</xdr:rowOff>
    </xdr:from>
    <xdr:to>
      <xdr:col>11</xdr:col>
      <xdr:colOff>28575</xdr:colOff>
      <xdr:row>2</xdr:row>
      <xdr:rowOff>114299</xdr:rowOff>
    </xdr:to>
    <xdr:pic>
      <xdr:nvPicPr>
        <xdr:cNvPr id="14" name="Imagen 13">
          <a:extLst>
            <a:ext uri="{FF2B5EF4-FFF2-40B4-BE49-F238E27FC236}">
              <a16:creationId xmlns:a16="http://schemas.microsoft.com/office/drawing/2014/main" id="{00000000-0008-0000-1B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7000" y="0"/>
          <a:ext cx="1343025" cy="590549"/>
        </a:xfrm>
        <a:prstGeom prst="rect">
          <a:avLst/>
        </a:prstGeom>
        <a:solidFill>
          <a:schemeClr val="bg2"/>
        </a:solidFill>
      </xdr:spPr>
    </xdr:pic>
    <xdr:clientData/>
  </xdr:twoCellAnchor>
</xdr:wsDr>
</file>

<file path=xl/drawings/drawing2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0</xdr:rowOff>
        </xdr:to>
        <xdr:sp macro="" textlink="">
          <xdr:nvSpPr>
            <xdr:cNvPr id="132097" name="Check Box 1" hidden="1">
              <a:extLst>
                <a:ext uri="{63B3BB69-23CF-44E3-9099-C40C66FF867C}">
                  <a14:compatExt spid="_x0000_s132097"/>
                </a:ext>
                <a:ext uri="{FF2B5EF4-FFF2-40B4-BE49-F238E27FC236}">
                  <a16:creationId xmlns:a16="http://schemas.microsoft.com/office/drawing/2014/main" id="{00000000-0008-0000-1C00-000001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9525</xdr:rowOff>
        </xdr:to>
        <xdr:sp macro="" textlink="">
          <xdr:nvSpPr>
            <xdr:cNvPr id="132098" name="Check Box 2" hidden="1">
              <a:extLst>
                <a:ext uri="{63B3BB69-23CF-44E3-9099-C40C66FF867C}">
                  <a14:compatExt spid="_x0000_s132098"/>
                </a:ext>
                <a:ext uri="{FF2B5EF4-FFF2-40B4-BE49-F238E27FC236}">
                  <a16:creationId xmlns:a16="http://schemas.microsoft.com/office/drawing/2014/main" id="{00000000-0008-0000-1C00-000002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32099" name="Check Box 3" hidden="1">
              <a:extLst>
                <a:ext uri="{63B3BB69-23CF-44E3-9099-C40C66FF867C}">
                  <a14:compatExt spid="_x0000_s132099"/>
                </a:ext>
                <a:ext uri="{FF2B5EF4-FFF2-40B4-BE49-F238E27FC236}">
                  <a16:creationId xmlns:a16="http://schemas.microsoft.com/office/drawing/2014/main" id="{00000000-0008-0000-1C00-000003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32100" name="Check Box 4" hidden="1">
              <a:extLst>
                <a:ext uri="{63B3BB69-23CF-44E3-9099-C40C66FF867C}">
                  <a14:compatExt spid="_x0000_s132100"/>
                </a:ext>
                <a:ext uri="{FF2B5EF4-FFF2-40B4-BE49-F238E27FC236}">
                  <a16:creationId xmlns:a16="http://schemas.microsoft.com/office/drawing/2014/main" id="{00000000-0008-0000-1C00-000004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38100</xdr:rowOff>
        </xdr:to>
        <xdr:sp macro="" textlink="">
          <xdr:nvSpPr>
            <xdr:cNvPr id="132101" name="Check Box 5" hidden="1">
              <a:extLst>
                <a:ext uri="{63B3BB69-23CF-44E3-9099-C40C66FF867C}">
                  <a14:compatExt spid="_x0000_s132101"/>
                </a:ext>
                <a:ext uri="{FF2B5EF4-FFF2-40B4-BE49-F238E27FC236}">
                  <a16:creationId xmlns:a16="http://schemas.microsoft.com/office/drawing/2014/main" id="{00000000-0008-0000-1C00-000005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180975</xdr:rowOff>
        </xdr:to>
        <xdr:sp macro="" textlink="">
          <xdr:nvSpPr>
            <xdr:cNvPr id="132102" name="Check Box 6" hidden="1">
              <a:extLst>
                <a:ext uri="{63B3BB69-23CF-44E3-9099-C40C66FF867C}">
                  <a14:compatExt spid="_x0000_s132102"/>
                </a:ext>
                <a:ext uri="{FF2B5EF4-FFF2-40B4-BE49-F238E27FC236}">
                  <a16:creationId xmlns:a16="http://schemas.microsoft.com/office/drawing/2014/main" id="{00000000-0008-0000-1C00-000006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9525</xdr:rowOff>
        </xdr:to>
        <xdr:sp macro="" textlink="">
          <xdr:nvSpPr>
            <xdr:cNvPr id="132103" name="Check Box 7" hidden="1">
              <a:extLst>
                <a:ext uri="{63B3BB69-23CF-44E3-9099-C40C66FF867C}">
                  <a14:compatExt spid="_x0000_s132103"/>
                </a:ext>
                <a:ext uri="{FF2B5EF4-FFF2-40B4-BE49-F238E27FC236}">
                  <a16:creationId xmlns:a16="http://schemas.microsoft.com/office/drawing/2014/main" id="{00000000-0008-0000-1C00-000007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9525</xdr:rowOff>
        </xdr:to>
        <xdr:sp macro="" textlink="">
          <xdr:nvSpPr>
            <xdr:cNvPr id="132104" name="Check Box 8" hidden="1">
              <a:extLst>
                <a:ext uri="{63B3BB69-23CF-44E3-9099-C40C66FF867C}">
                  <a14:compatExt spid="_x0000_s132104"/>
                </a:ext>
                <a:ext uri="{FF2B5EF4-FFF2-40B4-BE49-F238E27FC236}">
                  <a16:creationId xmlns:a16="http://schemas.microsoft.com/office/drawing/2014/main" id="{00000000-0008-0000-1C00-000008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47625</xdr:rowOff>
        </xdr:to>
        <xdr:sp macro="" textlink="">
          <xdr:nvSpPr>
            <xdr:cNvPr id="132105" name="Check Box 9" hidden="1">
              <a:extLst>
                <a:ext uri="{63B3BB69-23CF-44E3-9099-C40C66FF867C}">
                  <a14:compatExt spid="_x0000_s132105"/>
                </a:ext>
                <a:ext uri="{FF2B5EF4-FFF2-40B4-BE49-F238E27FC236}">
                  <a16:creationId xmlns:a16="http://schemas.microsoft.com/office/drawing/2014/main" id="{00000000-0008-0000-1C00-000009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47625</xdr:rowOff>
        </xdr:to>
        <xdr:sp macro="" textlink="">
          <xdr:nvSpPr>
            <xdr:cNvPr id="132106" name="Check Box 10" hidden="1">
              <a:extLst>
                <a:ext uri="{63B3BB69-23CF-44E3-9099-C40C66FF867C}">
                  <a14:compatExt spid="_x0000_s132106"/>
                </a:ext>
                <a:ext uri="{FF2B5EF4-FFF2-40B4-BE49-F238E27FC236}">
                  <a16:creationId xmlns:a16="http://schemas.microsoft.com/office/drawing/2014/main" id="{00000000-0008-0000-1C00-00000A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828675</xdr:colOff>
      <xdr:row>0</xdr:row>
      <xdr:rowOff>0</xdr:rowOff>
    </xdr:from>
    <xdr:to>
      <xdr:col>11</xdr:col>
      <xdr:colOff>3176</xdr:colOff>
      <xdr:row>2</xdr:row>
      <xdr:rowOff>66675</xdr:rowOff>
    </xdr:to>
    <xdr:pic>
      <xdr:nvPicPr>
        <xdr:cNvPr id="14" name="Imagen 13">
          <a:extLst>
            <a:ext uri="{FF2B5EF4-FFF2-40B4-BE49-F238E27FC236}">
              <a16:creationId xmlns:a16="http://schemas.microsoft.com/office/drawing/2014/main" id="{00000000-0008-0000-1C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91275" y="0"/>
          <a:ext cx="1403351" cy="542925"/>
        </a:xfrm>
        <a:prstGeom prst="rect">
          <a:avLst/>
        </a:prstGeom>
        <a:solidFill>
          <a:schemeClr val="bg2"/>
        </a:solidFill>
      </xdr:spPr>
    </xdr:pic>
    <xdr:clientData/>
  </xdr:twoCellAnchor>
</xdr:wsDr>
</file>

<file path=xl/drawings/drawing2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0</xdr:rowOff>
        </xdr:to>
        <xdr:sp macro="" textlink="">
          <xdr:nvSpPr>
            <xdr:cNvPr id="137217" name="Check Box 1" hidden="1">
              <a:extLst>
                <a:ext uri="{63B3BB69-23CF-44E3-9099-C40C66FF867C}">
                  <a14:compatExt spid="_x0000_s137217"/>
                </a:ext>
                <a:ext uri="{FF2B5EF4-FFF2-40B4-BE49-F238E27FC236}">
                  <a16:creationId xmlns:a16="http://schemas.microsoft.com/office/drawing/2014/main" id="{00000000-0008-0000-1D00-0000011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9525</xdr:rowOff>
        </xdr:to>
        <xdr:sp macro="" textlink="">
          <xdr:nvSpPr>
            <xdr:cNvPr id="137218" name="Check Box 2" hidden="1">
              <a:extLst>
                <a:ext uri="{63B3BB69-23CF-44E3-9099-C40C66FF867C}">
                  <a14:compatExt spid="_x0000_s137218"/>
                </a:ext>
                <a:ext uri="{FF2B5EF4-FFF2-40B4-BE49-F238E27FC236}">
                  <a16:creationId xmlns:a16="http://schemas.microsoft.com/office/drawing/2014/main" id="{00000000-0008-0000-1D00-0000021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37219" name="Check Box 3" hidden="1">
              <a:extLst>
                <a:ext uri="{63B3BB69-23CF-44E3-9099-C40C66FF867C}">
                  <a14:compatExt spid="_x0000_s137219"/>
                </a:ext>
                <a:ext uri="{FF2B5EF4-FFF2-40B4-BE49-F238E27FC236}">
                  <a16:creationId xmlns:a16="http://schemas.microsoft.com/office/drawing/2014/main" id="{00000000-0008-0000-1D00-0000031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37220" name="Check Box 4" hidden="1">
              <a:extLst>
                <a:ext uri="{63B3BB69-23CF-44E3-9099-C40C66FF867C}">
                  <a14:compatExt spid="_x0000_s137220"/>
                </a:ext>
                <a:ext uri="{FF2B5EF4-FFF2-40B4-BE49-F238E27FC236}">
                  <a16:creationId xmlns:a16="http://schemas.microsoft.com/office/drawing/2014/main" id="{00000000-0008-0000-1D00-0000041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38100</xdr:rowOff>
        </xdr:to>
        <xdr:sp macro="" textlink="">
          <xdr:nvSpPr>
            <xdr:cNvPr id="137221" name="Check Box 5" hidden="1">
              <a:extLst>
                <a:ext uri="{63B3BB69-23CF-44E3-9099-C40C66FF867C}">
                  <a14:compatExt spid="_x0000_s137221"/>
                </a:ext>
                <a:ext uri="{FF2B5EF4-FFF2-40B4-BE49-F238E27FC236}">
                  <a16:creationId xmlns:a16="http://schemas.microsoft.com/office/drawing/2014/main" id="{00000000-0008-0000-1D00-0000051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180975</xdr:rowOff>
        </xdr:to>
        <xdr:sp macro="" textlink="">
          <xdr:nvSpPr>
            <xdr:cNvPr id="137222" name="Check Box 6" hidden="1">
              <a:extLst>
                <a:ext uri="{63B3BB69-23CF-44E3-9099-C40C66FF867C}">
                  <a14:compatExt spid="_x0000_s137222"/>
                </a:ext>
                <a:ext uri="{FF2B5EF4-FFF2-40B4-BE49-F238E27FC236}">
                  <a16:creationId xmlns:a16="http://schemas.microsoft.com/office/drawing/2014/main" id="{00000000-0008-0000-1D00-0000061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9525</xdr:rowOff>
        </xdr:to>
        <xdr:sp macro="" textlink="">
          <xdr:nvSpPr>
            <xdr:cNvPr id="137223" name="Check Box 7" hidden="1">
              <a:extLst>
                <a:ext uri="{63B3BB69-23CF-44E3-9099-C40C66FF867C}">
                  <a14:compatExt spid="_x0000_s137223"/>
                </a:ext>
                <a:ext uri="{FF2B5EF4-FFF2-40B4-BE49-F238E27FC236}">
                  <a16:creationId xmlns:a16="http://schemas.microsoft.com/office/drawing/2014/main" id="{00000000-0008-0000-1D00-0000071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9525</xdr:rowOff>
        </xdr:to>
        <xdr:sp macro="" textlink="">
          <xdr:nvSpPr>
            <xdr:cNvPr id="137224" name="Check Box 8" hidden="1">
              <a:extLst>
                <a:ext uri="{63B3BB69-23CF-44E3-9099-C40C66FF867C}">
                  <a14:compatExt spid="_x0000_s137224"/>
                </a:ext>
                <a:ext uri="{FF2B5EF4-FFF2-40B4-BE49-F238E27FC236}">
                  <a16:creationId xmlns:a16="http://schemas.microsoft.com/office/drawing/2014/main" id="{00000000-0008-0000-1D00-0000081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47625</xdr:rowOff>
        </xdr:to>
        <xdr:sp macro="" textlink="">
          <xdr:nvSpPr>
            <xdr:cNvPr id="137225" name="Check Box 9" hidden="1">
              <a:extLst>
                <a:ext uri="{63B3BB69-23CF-44E3-9099-C40C66FF867C}">
                  <a14:compatExt spid="_x0000_s137225"/>
                </a:ext>
                <a:ext uri="{FF2B5EF4-FFF2-40B4-BE49-F238E27FC236}">
                  <a16:creationId xmlns:a16="http://schemas.microsoft.com/office/drawing/2014/main" id="{00000000-0008-0000-1D00-0000091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47625</xdr:rowOff>
        </xdr:to>
        <xdr:sp macro="" textlink="">
          <xdr:nvSpPr>
            <xdr:cNvPr id="137226" name="Check Box 10" hidden="1">
              <a:extLst>
                <a:ext uri="{63B3BB69-23CF-44E3-9099-C40C66FF867C}">
                  <a14:compatExt spid="_x0000_s137226"/>
                </a:ext>
                <a:ext uri="{FF2B5EF4-FFF2-40B4-BE49-F238E27FC236}">
                  <a16:creationId xmlns:a16="http://schemas.microsoft.com/office/drawing/2014/main" id="{00000000-0008-0000-1D00-00000A1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28575</xdr:colOff>
      <xdr:row>0</xdr:row>
      <xdr:rowOff>1</xdr:rowOff>
    </xdr:from>
    <xdr:to>
      <xdr:col>11</xdr:col>
      <xdr:colOff>60326</xdr:colOff>
      <xdr:row>2</xdr:row>
      <xdr:rowOff>1</xdr:rowOff>
    </xdr:to>
    <xdr:pic>
      <xdr:nvPicPr>
        <xdr:cNvPr id="14" name="Imagen 13">
          <a:extLst>
            <a:ext uri="{FF2B5EF4-FFF2-40B4-BE49-F238E27FC236}">
              <a16:creationId xmlns:a16="http://schemas.microsoft.com/office/drawing/2014/main" id="{00000000-0008-0000-1D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48425" y="1"/>
          <a:ext cx="1403351" cy="476250"/>
        </a:xfrm>
        <a:prstGeom prst="rect">
          <a:avLst/>
        </a:prstGeom>
        <a:solidFill>
          <a:schemeClr val="bg2"/>
        </a:solidFill>
      </xdr:spPr>
    </xdr:pic>
    <xdr:clientData/>
  </xdr:twoCellAnchor>
</xdr:wsDr>
</file>

<file path=xl/drawings/drawing2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0</xdr:rowOff>
        </xdr:to>
        <xdr:sp macro="" textlink="">
          <xdr:nvSpPr>
            <xdr:cNvPr id="138241" name="Check Box 1" hidden="1">
              <a:extLst>
                <a:ext uri="{63B3BB69-23CF-44E3-9099-C40C66FF867C}">
                  <a14:compatExt spid="_x0000_s138241"/>
                </a:ext>
                <a:ext uri="{FF2B5EF4-FFF2-40B4-BE49-F238E27FC236}">
                  <a16:creationId xmlns:a16="http://schemas.microsoft.com/office/drawing/2014/main" id="{00000000-0008-0000-1E00-00000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9525</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1E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1E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1E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38100</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1E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180975</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1E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9525</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1E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9525</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1E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47625</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1E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47625</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1E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0</xdr:colOff>
      <xdr:row>0</xdr:row>
      <xdr:rowOff>0</xdr:rowOff>
    </xdr:from>
    <xdr:to>
      <xdr:col>11</xdr:col>
      <xdr:colOff>31751</xdr:colOff>
      <xdr:row>2</xdr:row>
      <xdr:rowOff>19050</xdr:rowOff>
    </xdr:to>
    <xdr:pic>
      <xdr:nvPicPr>
        <xdr:cNvPr id="14" name="Imagen 13">
          <a:extLst>
            <a:ext uri="{FF2B5EF4-FFF2-40B4-BE49-F238E27FC236}">
              <a16:creationId xmlns:a16="http://schemas.microsoft.com/office/drawing/2014/main" id="{00000000-0008-0000-1E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19850" y="0"/>
          <a:ext cx="1403351" cy="495300"/>
        </a:xfrm>
        <a:prstGeom prst="rect">
          <a:avLst/>
        </a:prstGeom>
        <a:solidFill>
          <a:schemeClr val="bg2"/>
        </a:solidFill>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21</xdr:row>
          <xdr:rowOff>190500</xdr:rowOff>
        </xdr:to>
        <xdr:sp macro="" textlink="">
          <xdr:nvSpPr>
            <xdr:cNvPr id="87041" name="Check Box 1" hidden="1">
              <a:extLst>
                <a:ext uri="{63B3BB69-23CF-44E3-9099-C40C66FF867C}">
                  <a14:compatExt spid="_x0000_s87041"/>
                </a:ext>
                <a:ext uri="{FF2B5EF4-FFF2-40B4-BE49-F238E27FC236}">
                  <a16:creationId xmlns:a16="http://schemas.microsoft.com/office/drawing/2014/main" id="{00000000-0008-0000-0400-000001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0</xdr:rowOff>
        </xdr:to>
        <xdr:sp macro="" textlink="">
          <xdr:nvSpPr>
            <xdr:cNvPr id="87042" name="Check Box 2" hidden="1">
              <a:extLst>
                <a:ext uri="{63B3BB69-23CF-44E3-9099-C40C66FF867C}">
                  <a14:compatExt spid="_x0000_s87042"/>
                </a:ext>
                <a:ext uri="{FF2B5EF4-FFF2-40B4-BE49-F238E27FC236}">
                  <a16:creationId xmlns:a16="http://schemas.microsoft.com/office/drawing/2014/main" id="{00000000-0008-0000-0400-000002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87043" name="Check Box 3" hidden="1">
              <a:extLst>
                <a:ext uri="{63B3BB69-23CF-44E3-9099-C40C66FF867C}">
                  <a14:compatExt spid="_x0000_s87043"/>
                </a:ext>
                <a:ext uri="{FF2B5EF4-FFF2-40B4-BE49-F238E27FC236}">
                  <a16:creationId xmlns:a16="http://schemas.microsoft.com/office/drawing/2014/main" id="{00000000-0008-0000-0400-000003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87044" name="Check Box 4" hidden="1">
              <a:extLst>
                <a:ext uri="{63B3BB69-23CF-44E3-9099-C40C66FF867C}">
                  <a14:compatExt spid="_x0000_s87044"/>
                </a:ext>
                <a:ext uri="{FF2B5EF4-FFF2-40B4-BE49-F238E27FC236}">
                  <a16:creationId xmlns:a16="http://schemas.microsoft.com/office/drawing/2014/main" id="{00000000-0008-0000-0400-000004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28575</xdr:rowOff>
        </xdr:to>
        <xdr:sp macro="" textlink="">
          <xdr:nvSpPr>
            <xdr:cNvPr id="87045" name="Check Box 5" hidden="1">
              <a:extLst>
                <a:ext uri="{63B3BB69-23CF-44E3-9099-C40C66FF867C}">
                  <a14:compatExt spid="_x0000_s87045"/>
                </a:ext>
                <a:ext uri="{FF2B5EF4-FFF2-40B4-BE49-F238E27FC236}">
                  <a16:creationId xmlns:a16="http://schemas.microsoft.com/office/drawing/2014/main" id="{00000000-0008-0000-0400-000005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190500</xdr:rowOff>
        </xdr:to>
        <xdr:sp macro="" textlink="">
          <xdr:nvSpPr>
            <xdr:cNvPr id="87046" name="Check Box 6" hidden="1">
              <a:extLst>
                <a:ext uri="{63B3BB69-23CF-44E3-9099-C40C66FF867C}">
                  <a14:compatExt spid="_x0000_s87046"/>
                </a:ext>
                <a:ext uri="{FF2B5EF4-FFF2-40B4-BE49-F238E27FC236}">
                  <a16:creationId xmlns:a16="http://schemas.microsoft.com/office/drawing/2014/main" id="{00000000-0008-0000-0400-000006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31</xdr:row>
          <xdr:rowOff>190500</xdr:rowOff>
        </xdr:to>
        <xdr:sp macro="" textlink="">
          <xdr:nvSpPr>
            <xdr:cNvPr id="87047" name="Check Box 7" hidden="1">
              <a:extLst>
                <a:ext uri="{63B3BB69-23CF-44E3-9099-C40C66FF867C}">
                  <a14:compatExt spid="_x0000_s87047"/>
                </a:ext>
                <a:ext uri="{FF2B5EF4-FFF2-40B4-BE49-F238E27FC236}">
                  <a16:creationId xmlns:a16="http://schemas.microsoft.com/office/drawing/2014/main" id="{00000000-0008-0000-0400-000007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32</xdr:row>
          <xdr:rowOff>190500</xdr:rowOff>
        </xdr:to>
        <xdr:sp macro="" textlink="">
          <xdr:nvSpPr>
            <xdr:cNvPr id="87048" name="Check Box 8" hidden="1">
              <a:extLst>
                <a:ext uri="{63B3BB69-23CF-44E3-9099-C40C66FF867C}">
                  <a14:compatExt spid="_x0000_s87048"/>
                </a:ext>
                <a:ext uri="{FF2B5EF4-FFF2-40B4-BE49-F238E27FC236}">
                  <a16:creationId xmlns:a16="http://schemas.microsoft.com/office/drawing/2014/main" id="{00000000-0008-0000-0400-000008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28575</xdr:rowOff>
        </xdr:to>
        <xdr:sp macro="" textlink="">
          <xdr:nvSpPr>
            <xdr:cNvPr id="87049" name="Check Box 9" hidden="1">
              <a:extLst>
                <a:ext uri="{63B3BB69-23CF-44E3-9099-C40C66FF867C}">
                  <a14:compatExt spid="_x0000_s87049"/>
                </a:ext>
                <a:ext uri="{FF2B5EF4-FFF2-40B4-BE49-F238E27FC236}">
                  <a16:creationId xmlns:a16="http://schemas.microsoft.com/office/drawing/2014/main" id="{00000000-0008-0000-0400-000009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28575</xdr:rowOff>
        </xdr:to>
        <xdr:sp macro="" textlink="">
          <xdr:nvSpPr>
            <xdr:cNvPr id="87050" name="Check Box 10" hidden="1">
              <a:extLst>
                <a:ext uri="{63B3BB69-23CF-44E3-9099-C40C66FF867C}">
                  <a14:compatExt spid="_x0000_s87050"/>
                </a:ext>
                <a:ext uri="{FF2B5EF4-FFF2-40B4-BE49-F238E27FC236}">
                  <a16:creationId xmlns:a16="http://schemas.microsoft.com/office/drawing/2014/main" id="{00000000-0008-0000-0400-00000A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804334</xdr:colOff>
      <xdr:row>0</xdr:row>
      <xdr:rowOff>1</xdr:rowOff>
    </xdr:from>
    <xdr:to>
      <xdr:col>10</xdr:col>
      <xdr:colOff>603251</xdr:colOff>
      <xdr:row>2</xdr:row>
      <xdr:rowOff>84668</xdr:rowOff>
    </xdr:to>
    <xdr:pic>
      <xdr:nvPicPr>
        <xdr:cNvPr id="14" name="Imagen 13">
          <a:extLst>
            <a:ext uri="{FF2B5EF4-FFF2-40B4-BE49-F238E27FC236}">
              <a16:creationId xmlns:a16="http://schemas.microsoft.com/office/drawing/2014/main" id="{00000000-0008-0000-04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71167" y="1"/>
          <a:ext cx="1397001" cy="571500"/>
        </a:xfrm>
        <a:prstGeom prst="rect">
          <a:avLst/>
        </a:prstGeom>
        <a:solidFill>
          <a:schemeClr val="bg2"/>
        </a:solidFill>
      </xdr:spPr>
    </xdr:pic>
    <xdr:clientData/>
  </xdr:twoCellAnchor>
</xdr:wsDr>
</file>

<file path=xl/drawings/drawing3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0</xdr:rowOff>
        </xdr:to>
        <xdr:sp macro="" textlink="">
          <xdr:nvSpPr>
            <xdr:cNvPr id="139265" name="Check Box 1" hidden="1">
              <a:extLst>
                <a:ext uri="{63B3BB69-23CF-44E3-9099-C40C66FF867C}">
                  <a14:compatExt spid="_x0000_s139265"/>
                </a:ext>
                <a:ext uri="{FF2B5EF4-FFF2-40B4-BE49-F238E27FC236}">
                  <a16:creationId xmlns:a16="http://schemas.microsoft.com/office/drawing/2014/main" id="{00000000-0008-0000-1F00-000001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9525</xdr:rowOff>
        </xdr:to>
        <xdr:sp macro="" textlink="">
          <xdr:nvSpPr>
            <xdr:cNvPr id="139266" name="Check Box 2" hidden="1">
              <a:extLst>
                <a:ext uri="{63B3BB69-23CF-44E3-9099-C40C66FF867C}">
                  <a14:compatExt spid="_x0000_s139266"/>
                </a:ext>
                <a:ext uri="{FF2B5EF4-FFF2-40B4-BE49-F238E27FC236}">
                  <a16:creationId xmlns:a16="http://schemas.microsoft.com/office/drawing/2014/main" id="{00000000-0008-0000-1F00-000002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39267" name="Check Box 3" hidden="1">
              <a:extLst>
                <a:ext uri="{63B3BB69-23CF-44E3-9099-C40C66FF867C}">
                  <a14:compatExt spid="_x0000_s139267"/>
                </a:ext>
                <a:ext uri="{FF2B5EF4-FFF2-40B4-BE49-F238E27FC236}">
                  <a16:creationId xmlns:a16="http://schemas.microsoft.com/office/drawing/2014/main" id="{00000000-0008-0000-1F00-000003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39268" name="Check Box 4" hidden="1">
              <a:extLst>
                <a:ext uri="{63B3BB69-23CF-44E3-9099-C40C66FF867C}">
                  <a14:compatExt spid="_x0000_s139268"/>
                </a:ext>
                <a:ext uri="{FF2B5EF4-FFF2-40B4-BE49-F238E27FC236}">
                  <a16:creationId xmlns:a16="http://schemas.microsoft.com/office/drawing/2014/main" id="{00000000-0008-0000-1F00-000004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38100</xdr:rowOff>
        </xdr:to>
        <xdr:sp macro="" textlink="">
          <xdr:nvSpPr>
            <xdr:cNvPr id="139269" name="Check Box 5" hidden="1">
              <a:extLst>
                <a:ext uri="{63B3BB69-23CF-44E3-9099-C40C66FF867C}">
                  <a14:compatExt spid="_x0000_s139269"/>
                </a:ext>
                <a:ext uri="{FF2B5EF4-FFF2-40B4-BE49-F238E27FC236}">
                  <a16:creationId xmlns:a16="http://schemas.microsoft.com/office/drawing/2014/main" id="{00000000-0008-0000-1F00-000005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180975</xdr:rowOff>
        </xdr:to>
        <xdr:sp macro="" textlink="">
          <xdr:nvSpPr>
            <xdr:cNvPr id="139270" name="Check Box 6" hidden="1">
              <a:extLst>
                <a:ext uri="{63B3BB69-23CF-44E3-9099-C40C66FF867C}">
                  <a14:compatExt spid="_x0000_s139270"/>
                </a:ext>
                <a:ext uri="{FF2B5EF4-FFF2-40B4-BE49-F238E27FC236}">
                  <a16:creationId xmlns:a16="http://schemas.microsoft.com/office/drawing/2014/main" id="{00000000-0008-0000-1F00-000006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9525</xdr:rowOff>
        </xdr:to>
        <xdr:sp macro="" textlink="">
          <xdr:nvSpPr>
            <xdr:cNvPr id="139271" name="Check Box 7" hidden="1">
              <a:extLst>
                <a:ext uri="{63B3BB69-23CF-44E3-9099-C40C66FF867C}">
                  <a14:compatExt spid="_x0000_s139271"/>
                </a:ext>
                <a:ext uri="{FF2B5EF4-FFF2-40B4-BE49-F238E27FC236}">
                  <a16:creationId xmlns:a16="http://schemas.microsoft.com/office/drawing/2014/main" id="{00000000-0008-0000-1F00-000007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9525</xdr:rowOff>
        </xdr:to>
        <xdr:sp macro="" textlink="">
          <xdr:nvSpPr>
            <xdr:cNvPr id="139272" name="Check Box 8" hidden="1">
              <a:extLst>
                <a:ext uri="{63B3BB69-23CF-44E3-9099-C40C66FF867C}">
                  <a14:compatExt spid="_x0000_s139272"/>
                </a:ext>
                <a:ext uri="{FF2B5EF4-FFF2-40B4-BE49-F238E27FC236}">
                  <a16:creationId xmlns:a16="http://schemas.microsoft.com/office/drawing/2014/main" id="{00000000-0008-0000-1F00-000008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47625</xdr:rowOff>
        </xdr:to>
        <xdr:sp macro="" textlink="">
          <xdr:nvSpPr>
            <xdr:cNvPr id="139273" name="Check Box 9" hidden="1">
              <a:extLst>
                <a:ext uri="{63B3BB69-23CF-44E3-9099-C40C66FF867C}">
                  <a14:compatExt spid="_x0000_s139273"/>
                </a:ext>
                <a:ext uri="{FF2B5EF4-FFF2-40B4-BE49-F238E27FC236}">
                  <a16:creationId xmlns:a16="http://schemas.microsoft.com/office/drawing/2014/main" id="{00000000-0008-0000-1F00-000009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47625</xdr:rowOff>
        </xdr:to>
        <xdr:sp macro="" textlink="">
          <xdr:nvSpPr>
            <xdr:cNvPr id="139274" name="Check Box 10" hidden="1">
              <a:extLst>
                <a:ext uri="{63B3BB69-23CF-44E3-9099-C40C66FF867C}">
                  <a14:compatExt spid="_x0000_s139274"/>
                </a:ext>
                <a:ext uri="{FF2B5EF4-FFF2-40B4-BE49-F238E27FC236}">
                  <a16:creationId xmlns:a16="http://schemas.microsoft.com/office/drawing/2014/main" id="{00000000-0008-0000-1F00-00000A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0</xdr:colOff>
      <xdr:row>0</xdr:row>
      <xdr:rowOff>1</xdr:rowOff>
    </xdr:from>
    <xdr:to>
      <xdr:col>11</xdr:col>
      <xdr:colOff>31751</xdr:colOff>
      <xdr:row>2</xdr:row>
      <xdr:rowOff>76201</xdr:rowOff>
    </xdr:to>
    <xdr:pic>
      <xdr:nvPicPr>
        <xdr:cNvPr id="14" name="Imagen 13">
          <a:extLst>
            <a:ext uri="{FF2B5EF4-FFF2-40B4-BE49-F238E27FC236}">
              <a16:creationId xmlns:a16="http://schemas.microsoft.com/office/drawing/2014/main" id="{00000000-0008-0000-1F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19850" y="1"/>
          <a:ext cx="1403351" cy="552450"/>
        </a:xfrm>
        <a:prstGeom prst="rect">
          <a:avLst/>
        </a:prstGeom>
        <a:solidFill>
          <a:schemeClr val="bg2"/>
        </a:solidFill>
      </xdr:spPr>
    </xdr:pic>
    <xdr:clientData/>
  </xdr:twoCellAnchor>
</xdr:wsDr>
</file>

<file path=xl/drawings/drawing3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0</xdr:rowOff>
        </xdr:to>
        <xdr:sp macro="" textlink="">
          <xdr:nvSpPr>
            <xdr:cNvPr id="140289" name="Check Box 1" hidden="1">
              <a:extLst>
                <a:ext uri="{63B3BB69-23CF-44E3-9099-C40C66FF867C}">
                  <a14:compatExt spid="_x0000_s140289"/>
                </a:ext>
                <a:ext uri="{FF2B5EF4-FFF2-40B4-BE49-F238E27FC236}">
                  <a16:creationId xmlns:a16="http://schemas.microsoft.com/office/drawing/2014/main" id="{00000000-0008-0000-2000-000001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9525</xdr:rowOff>
        </xdr:to>
        <xdr:sp macro="" textlink="">
          <xdr:nvSpPr>
            <xdr:cNvPr id="140290" name="Check Box 2" hidden="1">
              <a:extLst>
                <a:ext uri="{63B3BB69-23CF-44E3-9099-C40C66FF867C}">
                  <a14:compatExt spid="_x0000_s140290"/>
                </a:ext>
                <a:ext uri="{FF2B5EF4-FFF2-40B4-BE49-F238E27FC236}">
                  <a16:creationId xmlns:a16="http://schemas.microsoft.com/office/drawing/2014/main" id="{00000000-0008-0000-2000-000002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40291" name="Check Box 3" hidden="1">
              <a:extLst>
                <a:ext uri="{63B3BB69-23CF-44E3-9099-C40C66FF867C}">
                  <a14:compatExt spid="_x0000_s140291"/>
                </a:ext>
                <a:ext uri="{FF2B5EF4-FFF2-40B4-BE49-F238E27FC236}">
                  <a16:creationId xmlns:a16="http://schemas.microsoft.com/office/drawing/2014/main" id="{00000000-0008-0000-2000-000003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40292" name="Check Box 4" hidden="1">
              <a:extLst>
                <a:ext uri="{63B3BB69-23CF-44E3-9099-C40C66FF867C}">
                  <a14:compatExt spid="_x0000_s140292"/>
                </a:ext>
                <a:ext uri="{FF2B5EF4-FFF2-40B4-BE49-F238E27FC236}">
                  <a16:creationId xmlns:a16="http://schemas.microsoft.com/office/drawing/2014/main" id="{00000000-0008-0000-2000-000004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38100</xdr:rowOff>
        </xdr:to>
        <xdr:sp macro="" textlink="">
          <xdr:nvSpPr>
            <xdr:cNvPr id="140293" name="Check Box 5" hidden="1">
              <a:extLst>
                <a:ext uri="{63B3BB69-23CF-44E3-9099-C40C66FF867C}">
                  <a14:compatExt spid="_x0000_s140293"/>
                </a:ext>
                <a:ext uri="{FF2B5EF4-FFF2-40B4-BE49-F238E27FC236}">
                  <a16:creationId xmlns:a16="http://schemas.microsoft.com/office/drawing/2014/main" id="{00000000-0008-0000-2000-000005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180975</xdr:rowOff>
        </xdr:to>
        <xdr:sp macro="" textlink="">
          <xdr:nvSpPr>
            <xdr:cNvPr id="140294" name="Check Box 6" hidden="1">
              <a:extLst>
                <a:ext uri="{63B3BB69-23CF-44E3-9099-C40C66FF867C}">
                  <a14:compatExt spid="_x0000_s140294"/>
                </a:ext>
                <a:ext uri="{FF2B5EF4-FFF2-40B4-BE49-F238E27FC236}">
                  <a16:creationId xmlns:a16="http://schemas.microsoft.com/office/drawing/2014/main" id="{00000000-0008-0000-2000-000006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9525</xdr:rowOff>
        </xdr:to>
        <xdr:sp macro="" textlink="">
          <xdr:nvSpPr>
            <xdr:cNvPr id="140295" name="Check Box 7" hidden="1">
              <a:extLst>
                <a:ext uri="{63B3BB69-23CF-44E3-9099-C40C66FF867C}">
                  <a14:compatExt spid="_x0000_s140295"/>
                </a:ext>
                <a:ext uri="{FF2B5EF4-FFF2-40B4-BE49-F238E27FC236}">
                  <a16:creationId xmlns:a16="http://schemas.microsoft.com/office/drawing/2014/main" id="{00000000-0008-0000-2000-000007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9525</xdr:rowOff>
        </xdr:to>
        <xdr:sp macro="" textlink="">
          <xdr:nvSpPr>
            <xdr:cNvPr id="140296" name="Check Box 8" hidden="1">
              <a:extLst>
                <a:ext uri="{63B3BB69-23CF-44E3-9099-C40C66FF867C}">
                  <a14:compatExt spid="_x0000_s140296"/>
                </a:ext>
                <a:ext uri="{FF2B5EF4-FFF2-40B4-BE49-F238E27FC236}">
                  <a16:creationId xmlns:a16="http://schemas.microsoft.com/office/drawing/2014/main" id="{00000000-0008-0000-2000-000008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47625</xdr:rowOff>
        </xdr:to>
        <xdr:sp macro="" textlink="">
          <xdr:nvSpPr>
            <xdr:cNvPr id="140297" name="Check Box 9" hidden="1">
              <a:extLst>
                <a:ext uri="{63B3BB69-23CF-44E3-9099-C40C66FF867C}">
                  <a14:compatExt spid="_x0000_s140297"/>
                </a:ext>
                <a:ext uri="{FF2B5EF4-FFF2-40B4-BE49-F238E27FC236}">
                  <a16:creationId xmlns:a16="http://schemas.microsoft.com/office/drawing/2014/main" id="{00000000-0008-0000-2000-000009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47625</xdr:rowOff>
        </xdr:to>
        <xdr:sp macro="" textlink="">
          <xdr:nvSpPr>
            <xdr:cNvPr id="140298" name="Check Box 10" hidden="1">
              <a:extLst>
                <a:ext uri="{63B3BB69-23CF-44E3-9099-C40C66FF867C}">
                  <a14:compatExt spid="_x0000_s140298"/>
                </a:ext>
                <a:ext uri="{FF2B5EF4-FFF2-40B4-BE49-F238E27FC236}">
                  <a16:creationId xmlns:a16="http://schemas.microsoft.com/office/drawing/2014/main" id="{00000000-0008-0000-2000-00000A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0</xdr:rowOff>
        </xdr:to>
        <xdr:sp macro="" textlink="">
          <xdr:nvSpPr>
            <xdr:cNvPr id="140301" name="Check Box 13" hidden="1">
              <a:extLst>
                <a:ext uri="{63B3BB69-23CF-44E3-9099-C40C66FF867C}">
                  <a14:compatExt spid="_x0000_s140301"/>
                </a:ext>
                <a:ext uri="{FF2B5EF4-FFF2-40B4-BE49-F238E27FC236}">
                  <a16:creationId xmlns:a16="http://schemas.microsoft.com/office/drawing/2014/main" id="{00000000-0008-0000-2000-00000D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9525</xdr:rowOff>
        </xdr:to>
        <xdr:sp macro="" textlink="">
          <xdr:nvSpPr>
            <xdr:cNvPr id="140302" name="Check Box 14" hidden="1">
              <a:extLst>
                <a:ext uri="{63B3BB69-23CF-44E3-9099-C40C66FF867C}">
                  <a14:compatExt spid="_x0000_s140302"/>
                </a:ext>
                <a:ext uri="{FF2B5EF4-FFF2-40B4-BE49-F238E27FC236}">
                  <a16:creationId xmlns:a16="http://schemas.microsoft.com/office/drawing/2014/main" id="{00000000-0008-0000-2000-00000E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40303" name="Check Box 15" hidden="1">
              <a:extLst>
                <a:ext uri="{63B3BB69-23CF-44E3-9099-C40C66FF867C}">
                  <a14:compatExt spid="_x0000_s140303"/>
                </a:ext>
                <a:ext uri="{FF2B5EF4-FFF2-40B4-BE49-F238E27FC236}">
                  <a16:creationId xmlns:a16="http://schemas.microsoft.com/office/drawing/2014/main" id="{00000000-0008-0000-2000-00000F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40304" name="Check Box 16" hidden="1">
              <a:extLst>
                <a:ext uri="{63B3BB69-23CF-44E3-9099-C40C66FF867C}">
                  <a14:compatExt spid="_x0000_s140304"/>
                </a:ext>
                <a:ext uri="{FF2B5EF4-FFF2-40B4-BE49-F238E27FC236}">
                  <a16:creationId xmlns:a16="http://schemas.microsoft.com/office/drawing/2014/main" id="{00000000-0008-0000-2000-000010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38100</xdr:rowOff>
        </xdr:to>
        <xdr:sp macro="" textlink="">
          <xdr:nvSpPr>
            <xdr:cNvPr id="140305" name="Check Box 17" hidden="1">
              <a:extLst>
                <a:ext uri="{63B3BB69-23CF-44E3-9099-C40C66FF867C}">
                  <a14:compatExt spid="_x0000_s140305"/>
                </a:ext>
                <a:ext uri="{FF2B5EF4-FFF2-40B4-BE49-F238E27FC236}">
                  <a16:creationId xmlns:a16="http://schemas.microsoft.com/office/drawing/2014/main" id="{00000000-0008-0000-2000-000011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180975</xdr:rowOff>
        </xdr:to>
        <xdr:sp macro="" textlink="">
          <xdr:nvSpPr>
            <xdr:cNvPr id="140306" name="Check Box 18" hidden="1">
              <a:extLst>
                <a:ext uri="{63B3BB69-23CF-44E3-9099-C40C66FF867C}">
                  <a14:compatExt spid="_x0000_s140306"/>
                </a:ext>
                <a:ext uri="{FF2B5EF4-FFF2-40B4-BE49-F238E27FC236}">
                  <a16:creationId xmlns:a16="http://schemas.microsoft.com/office/drawing/2014/main" id="{00000000-0008-0000-2000-000012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9525</xdr:rowOff>
        </xdr:to>
        <xdr:sp macro="" textlink="">
          <xdr:nvSpPr>
            <xdr:cNvPr id="140307" name="Check Box 19" hidden="1">
              <a:extLst>
                <a:ext uri="{63B3BB69-23CF-44E3-9099-C40C66FF867C}">
                  <a14:compatExt spid="_x0000_s140307"/>
                </a:ext>
                <a:ext uri="{FF2B5EF4-FFF2-40B4-BE49-F238E27FC236}">
                  <a16:creationId xmlns:a16="http://schemas.microsoft.com/office/drawing/2014/main" id="{00000000-0008-0000-2000-000013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9525</xdr:rowOff>
        </xdr:to>
        <xdr:sp macro="" textlink="">
          <xdr:nvSpPr>
            <xdr:cNvPr id="140308" name="Check Box 20" hidden="1">
              <a:extLst>
                <a:ext uri="{63B3BB69-23CF-44E3-9099-C40C66FF867C}">
                  <a14:compatExt spid="_x0000_s140308"/>
                </a:ext>
                <a:ext uri="{FF2B5EF4-FFF2-40B4-BE49-F238E27FC236}">
                  <a16:creationId xmlns:a16="http://schemas.microsoft.com/office/drawing/2014/main" id="{00000000-0008-0000-2000-000014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47625</xdr:rowOff>
        </xdr:to>
        <xdr:sp macro="" textlink="">
          <xdr:nvSpPr>
            <xdr:cNvPr id="140309" name="Check Box 21" hidden="1">
              <a:extLst>
                <a:ext uri="{63B3BB69-23CF-44E3-9099-C40C66FF867C}">
                  <a14:compatExt spid="_x0000_s140309"/>
                </a:ext>
                <a:ext uri="{FF2B5EF4-FFF2-40B4-BE49-F238E27FC236}">
                  <a16:creationId xmlns:a16="http://schemas.microsoft.com/office/drawing/2014/main" id="{00000000-0008-0000-2000-000015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47625</xdr:rowOff>
        </xdr:to>
        <xdr:sp macro="" textlink="">
          <xdr:nvSpPr>
            <xdr:cNvPr id="140310" name="Check Box 22" hidden="1">
              <a:extLst>
                <a:ext uri="{63B3BB69-23CF-44E3-9099-C40C66FF867C}">
                  <a14:compatExt spid="_x0000_s140310"/>
                </a:ext>
                <a:ext uri="{FF2B5EF4-FFF2-40B4-BE49-F238E27FC236}">
                  <a16:creationId xmlns:a16="http://schemas.microsoft.com/office/drawing/2014/main" id="{00000000-0008-0000-2000-000016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19050</xdr:rowOff>
        </xdr:to>
        <xdr:sp macro="" textlink="">
          <xdr:nvSpPr>
            <xdr:cNvPr id="140311" name="Check Box 23" hidden="1">
              <a:extLst>
                <a:ext uri="{63B3BB69-23CF-44E3-9099-C40C66FF867C}">
                  <a14:compatExt spid="_x0000_s140311"/>
                </a:ext>
                <a:ext uri="{FF2B5EF4-FFF2-40B4-BE49-F238E27FC236}">
                  <a16:creationId xmlns:a16="http://schemas.microsoft.com/office/drawing/2014/main" id="{00000000-0008-0000-2000-000017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28575</xdr:rowOff>
        </xdr:to>
        <xdr:sp macro="" textlink="">
          <xdr:nvSpPr>
            <xdr:cNvPr id="140312" name="Check Box 24" hidden="1">
              <a:extLst>
                <a:ext uri="{63B3BB69-23CF-44E3-9099-C40C66FF867C}">
                  <a14:compatExt spid="_x0000_s140312"/>
                </a:ext>
                <a:ext uri="{FF2B5EF4-FFF2-40B4-BE49-F238E27FC236}">
                  <a16:creationId xmlns:a16="http://schemas.microsoft.com/office/drawing/2014/main" id="{00000000-0008-0000-2000-000018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40313" name="Check Box 25" hidden="1">
              <a:extLst>
                <a:ext uri="{63B3BB69-23CF-44E3-9099-C40C66FF867C}">
                  <a14:compatExt spid="_x0000_s140313"/>
                </a:ext>
                <a:ext uri="{FF2B5EF4-FFF2-40B4-BE49-F238E27FC236}">
                  <a16:creationId xmlns:a16="http://schemas.microsoft.com/office/drawing/2014/main" id="{00000000-0008-0000-2000-000019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40314" name="Check Box 26" hidden="1">
              <a:extLst>
                <a:ext uri="{63B3BB69-23CF-44E3-9099-C40C66FF867C}">
                  <a14:compatExt spid="_x0000_s140314"/>
                </a:ext>
                <a:ext uri="{FF2B5EF4-FFF2-40B4-BE49-F238E27FC236}">
                  <a16:creationId xmlns:a16="http://schemas.microsoft.com/office/drawing/2014/main" id="{00000000-0008-0000-2000-00001A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57150</xdr:rowOff>
        </xdr:to>
        <xdr:sp macro="" textlink="">
          <xdr:nvSpPr>
            <xdr:cNvPr id="140315" name="Check Box 27" hidden="1">
              <a:extLst>
                <a:ext uri="{63B3BB69-23CF-44E3-9099-C40C66FF867C}">
                  <a14:compatExt spid="_x0000_s140315"/>
                </a:ext>
                <a:ext uri="{FF2B5EF4-FFF2-40B4-BE49-F238E27FC236}">
                  <a16:creationId xmlns:a16="http://schemas.microsoft.com/office/drawing/2014/main" id="{00000000-0008-0000-2000-00001B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161925</xdr:rowOff>
        </xdr:to>
        <xdr:sp macro="" textlink="">
          <xdr:nvSpPr>
            <xdr:cNvPr id="140316" name="Check Box 28" hidden="1">
              <a:extLst>
                <a:ext uri="{63B3BB69-23CF-44E3-9099-C40C66FF867C}">
                  <a14:compatExt spid="_x0000_s140316"/>
                </a:ext>
                <a:ext uri="{FF2B5EF4-FFF2-40B4-BE49-F238E27FC236}">
                  <a16:creationId xmlns:a16="http://schemas.microsoft.com/office/drawing/2014/main" id="{00000000-0008-0000-2000-00001C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47625</xdr:rowOff>
        </xdr:to>
        <xdr:sp macro="" textlink="">
          <xdr:nvSpPr>
            <xdr:cNvPr id="140317" name="Check Box 29" hidden="1">
              <a:extLst>
                <a:ext uri="{63B3BB69-23CF-44E3-9099-C40C66FF867C}">
                  <a14:compatExt spid="_x0000_s140317"/>
                </a:ext>
                <a:ext uri="{FF2B5EF4-FFF2-40B4-BE49-F238E27FC236}">
                  <a16:creationId xmlns:a16="http://schemas.microsoft.com/office/drawing/2014/main" id="{00000000-0008-0000-2000-00001D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47625</xdr:rowOff>
        </xdr:to>
        <xdr:sp macro="" textlink="">
          <xdr:nvSpPr>
            <xdr:cNvPr id="140318" name="Check Box 30" hidden="1">
              <a:extLst>
                <a:ext uri="{63B3BB69-23CF-44E3-9099-C40C66FF867C}">
                  <a14:compatExt spid="_x0000_s140318"/>
                </a:ext>
                <a:ext uri="{FF2B5EF4-FFF2-40B4-BE49-F238E27FC236}">
                  <a16:creationId xmlns:a16="http://schemas.microsoft.com/office/drawing/2014/main" id="{00000000-0008-0000-2000-00001E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85725</xdr:rowOff>
        </xdr:to>
        <xdr:sp macro="" textlink="">
          <xdr:nvSpPr>
            <xdr:cNvPr id="140319" name="Check Box 31" hidden="1">
              <a:extLst>
                <a:ext uri="{63B3BB69-23CF-44E3-9099-C40C66FF867C}">
                  <a14:compatExt spid="_x0000_s140319"/>
                </a:ext>
                <a:ext uri="{FF2B5EF4-FFF2-40B4-BE49-F238E27FC236}">
                  <a16:creationId xmlns:a16="http://schemas.microsoft.com/office/drawing/2014/main" id="{00000000-0008-0000-2000-00001F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85725</xdr:rowOff>
        </xdr:to>
        <xdr:sp macro="" textlink="">
          <xdr:nvSpPr>
            <xdr:cNvPr id="140320" name="Check Box 32" hidden="1">
              <a:extLst>
                <a:ext uri="{63B3BB69-23CF-44E3-9099-C40C66FF867C}">
                  <a14:compatExt spid="_x0000_s140320"/>
                </a:ext>
                <a:ext uri="{FF2B5EF4-FFF2-40B4-BE49-F238E27FC236}">
                  <a16:creationId xmlns:a16="http://schemas.microsoft.com/office/drawing/2014/main" id="{00000000-0008-0000-2000-000020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819150</xdr:colOff>
      <xdr:row>0</xdr:row>
      <xdr:rowOff>0</xdr:rowOff>
    </xdr:from>
    <xdr:to>
      <xdr:col>10</xdr:col>
      <xdr:colOff>622301</xdr:colOff>
      <xdr:row>2</xdr:row>
      <xdr:rowOff>28575</xdr:rowOff>
    </xdr:to>
    <xdr:pic>
      <xdr:nvPicPr>
        <xdr:cNvPr id="35" name="Imagen 34">
          <a:extLst>
            <a:ext uri="{FF2B5EF4-FFF2-40B4-BE49-F238E27FC236}">
              <a16:creationId xmlns:a16="http://schemas.microsoft.com/office/drawing/2014/main" id="{00000000-0008-0000-2000-00002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50" y="0"/>
          <a:ext cx="1403351" cy="504825"/>
        </a:xfrm>
        <a:prstGeom prst="rect">
          <a:avLst/>
        </a:prstGeom>
        <a:solidFill>
          <a:schemeClr val="bg2"/>
        </a:solidFill>
      </xdr:spPr>
    </xdr:pic>
    <xdr:clientData/>
  </xdr:twoCellAnchor>
</xdr:wsDr>
</file>

<file path=xl/drawings/drawing3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0</xdr:rowOff>
        </xdr:to>
        <xdr:sp macro="" textlink="">
          <xdr:nvSpPr>
            <xdr:cNvPr id="141313" name="Check Box 1" hidden="1">
              <a:extLst>
                <a:ext uri="{63B3BB69-23CF-44E3-9099-C40C66FF867C}">
                  <a14:compatExt spid="_x0000_s141313"/>
                </a:ext>
                <a:ext uri="{FF2B5EF4-FFF2-40B4-BE49-F238E27FC236}">
                  <a16:creationId xmlns:a16="http://schemas.microsoft.com/office/drawing/2014/main" id="{00000000-0008-0000-2100-000001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9525</xdr:rowOff>
        </xdr:to>
        <xdr:sp macro="" textlink="">
          <xdr:nvSpPr>
            <xdr:cNvPr id="141314" name="Check Box 2" hidden="1">
              <a:extLst>
                <a:ext uri="{63B3BB69-23CF-44E3-9099-C40C66FF867C}">
                  <a14:compatExt spid="_x0000_s141314"/>
                </a:ext>
                <a:ext uri="{FF2B5EF4-FFF2-40B4-BE49-F238E27FC236}">
                  <a16:creationId xmlns:a16="http://schemas.microsoft.com/office/drawing/2014/main" id="{00000000-0008-0000-2100-000002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41315" name="Check Box 3" hidden="1">
              <a:extLst>
                <a:ext uri="{63B3BB69-23CF-44E3-9099-C40C66FF867C}">
                  <a14:compatExt spid="_x0000_s141315"/>
                </a:ext>
                <a:ext uri="{FF2B5EF4-FFF2-40B4-BE49-F238E27FC236}">
                  <a16:creationId xmlns:a16="http://schemas.microsoft.com/office/drawing/2014/main" id="{00000000-0008-0000-2100-000003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41316" name="Check Box 4" hidden="1">
              <a:extLst>
                <a:ext uri="{63B3BB69-23CF-44E3-9099-C40C66FF867C}">
                  <a14:compatExt spid="_x0000_s141316"/>
                </a:ext>
                <a:ext uri="{FF2B5EF4-FFF2-40B4-BE49-F238E27FC236}">
                  <a16:creationId xmlns:a16="http://schemas.microsoft.com/office/drawing/2014/main" id="{00000000-0008-0000-2100-000004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38100</xdr:rowOff>
        </xdr:to>
        <xdr:sp macro="" textlink="">
          <xdr:nvSpPr>
            <xdr:cNvPr id="141317" name="Check Box 5" hidden="1">
              <a:extLst>
                <a:ext uri="{63B3BB69-23CF-44E3-9099-C40C66FF867C}">
                  <a14:compatExt spid="_x0000_s141317"/>
                </a:ext>
                <a:ext uri="{FF2B5EF4-FFF2-40B4-BE49-F238E27FC236}">
                  <a16:creationId xmlns:a16="http://schemas.microsoft.com/office/drawing/2014/main" id="{00000000-0008-0000-2100-000005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180975</xdr:rowOff>
        </xdr:to>
        <xdr:sp macro="" textlink="">
          <xdr:nvSpPr>
            <xdr:cNvPr id="141318" name="Check Box 6" hidden="1">
              <a:extLst>
                <a:ext uri="{63B3BB69-23CF-44E3-9099-C40C66FF867C}">
                  <a14:compatExt spid="_x0000_s141318"/>
                </a:ext>
                <a:ext uri="{FF2B5EF4-FFF2-40B4-BE49-F238E27FC236}">
                  <a16:creationId xmlns:a16="http://schemas.microsoft.com/office/drawing/2014/main" id="{00000000-0008-0000-2100-000006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9525</xdr:rowOff>
        </xdr:to>
        <xdr:sp macro="" textlink="">
          <xdr:nvSpPr>
            <xdr:cNvPr id="141319" name="Check Box 7" hidden="1">
              <a:extLst>
                <a:ext uri="{63B3BB69-23CF-44E3-9099-C40C66FF867C}">
                  <a14:compatExt spid="_x0000_s141319"/>
                </a:ext>
                <a:ext uri="{FF2B5EF4-FFF2-40B4-BE49-F238E27FC236}">
                  <a16:creationId xmlns:a16="http://schemas.microsoft.com/office/drawing/2014/main" id="{00000000-0008-0000-2100-000007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9525</xdr:rowOff>
        </xdr:to>
        <xdr:sp macro="" textlink="">
          <xdr:nvSpPr>
            <xdr:cNvPr id="141320" name="Check Box 8" hidden="1">
              <a:extLst>
                <a:ext uri="{63B3BB69-23CF-44E3-9099-C40C66FF867C}">
                  <a14:compatExt spid="_x0000_s141320"/>
                </a:ext>
                <a:ext uri="{FF2B5EF4-FFF2-40B4-BE49-F238E27FC236}">
                  <a16:creationId xmlns:a16="http://schemas.microsoft.com/office/drawing/2014/main" id="{00000000-0008-0000-2100-000008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47625</xdr:rowOff>
        </xdr:to>
        <xdr:sp macro="" textlink="">
          <xdr:nvSpPr>
            <xdr:cNvPr id="141321" name="Check Box 9" hidden="1">
              <a:extLst>
                <a:ext uri="{63B3BB69-23CF-44E3-9099-C40C66FF867C}">
                  <a14:compatExt spid="_x0000_s141321"/>
                </a:ext>
                <a:ext uri="{FF2B5EF4-FFF2-40B4-BE49-F238E27FC236}">
                  <a16:creationId xmlns:a16="http://schemas.microsoft.com/office/drawing/2014/main" id="{00000000-0008-0000-2100-000009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47625</xdr:rowOff>
        </xdr:to>
        <xdr:sp macro="" textlink="">
          <xdr:nvSpPr>
            <xdr:cNvPr id="141322" name="Check Box 10" hidden="1">
              <a:extLst>
                <a:ext uri="{63B3BB69-23CF-44E3-9099-C40C66FF867C}">
                  <a14:compatExt spid="_x0000_s141322"/>
                </a:ext>
                <a:ext uri="{FF2B5EF4-FFF2-40B4-BE49-F238E27FC236}">
                  <a16:creationId xmlns:a16="http://schemas.microsoft.com/office/drawing/2014/main" id="{00000000-0008-0000-2100-00000A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19050</xdr:rowOff>
        </xdr:to>
        <xdr:sp macro="" textlink="">
          <xdr:nvSpPr>
            <xdr:cNvPr id="141325" name="Check Box 13" hidden="1">
              <a:extLst>
                <a:ext uri="{63B3BB69-23CF-44E3-9099-C40C66FF867C}">
                  <a14:compatExt spid="_x0000_s141325"/>
                </a:ext>
                <a:ext uri="{FF2B5EF4-FFF2-40B4-BE49-F238E27FC236}">
                  <a16:creationId xmlns:a16="http://schemas.microsoft.com/office/drawing/2014/main" id="{00000000-0008-0000-2100-00000D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28575</xdr:rowOff>
        </xdr:to>
        <xdr:sp macro="" textlink="">
          <xdr:nvSpPr>
            <xdr:cNvPr id="141326" name="Check Box 14" hidden="1">
              <a:extLst>
                <a:ext uri="{63B3BB69-23CF-44E3-9099-C40C66FF867C}">
                  <a14:compatExt spid="_x0000_s141326"/>
                </a:ext>
                <a:ext uri="{FF2B5EF4-FFF2-40B4-BE49-F238E27FC236}">
                  <a16:creationId xmlns:a16="http://schemas.microsoft.com/office/drawing/2014/main" id="{00000000-0008-0000-2100-00000E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41327" name="Check Box 15" hidden="1">
              <a:extLst>
                <a:ext uri="{63B3BB69-23CF-44E3-9099-C40C66FF867C}">
                  <a14:compatExt spid="_x0000_s141327"/>
                </a:ext>
                <a:ext uri="{FF2B5EF4-FFF2-40B4-BE49-F238E27FC236}">
                  <a16:creationId xmlns:a16="http://schemas.microsoft.com/office/drawing/2014/main" id="{00000000-0008-0000-2100-00000F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41328" name="Check Box 16" hidden="1">
              <a:extLst>
                <a:ext uri="{63B3BB69-23CF-44E3-9099-C40C66FF867C}">
                  <a14:compatExt spid="_x0000_s141328"/>
                </a:ext>
                <a:ext uri="{FF2B5EF4-FFF2-40B4-BE49-F238E27FC236}">
                  <a16:creationId xmlns:a16="http://schemas.microsoft.com/office/drawing/2014/main" id="{00000000-0008-0000-2100-000010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57150</xdr:rowOff>
        </xdr:to>
        <xdr:sp macro="" textlink="">
          <xdr:nvSpPr>
            <xdr:cNvPr id="141329" name="Check Box 17" hidden="1">
              <a:extLst>
                <a:ext uri="{63B3BB69-23CF-44E3-9099-C40C66FF867C}">
                  <a14:compatExt spid="_x0000_s141329"/>
                </a:ext>
                <a:ext uri="{FF2B5EF4-FFF2-40B4-BE49-F238E27FC236}">
                  <a16:creationId xmlns:a16="http://schemas.microsoft.com/office/drawing/2014/main" id="{00000000-0008-0000-2100-000011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161925</xdr:rowOff>
        </xdr:to>
        <xdr:sp macro="" textlink="">
          <xdr:nvSpPr>
            <xdr:cNvPr id="141330" name="Check Box 18" hidden="1">
              <a:extLst>
                <a:ext uri="{63B3BB69-23CF-44E3-9099-C40C66FF867C}">
                  <a14:compatExt spid="_x0000_s141330"/>
                </a:ext>
                <a:ext uri="{FF2B5EF4-FFF2-40B4-BE49-F238E27FC236}">
                  <a16:creationId xmlns:a16="http://schemas.microsoft.com/office/drawing/2014/main" id="{00000000-0008-0000-2100-000012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47625</xdr:rowOff>
        </xdr:to>
        <xdr:sp macro="" textlink="">
          <xdr:nvSpPr>
            <xdr:cNvPr id="141331" name="Check Box 19" hidden="1">
              <a:extLst>
                <a:ext uri="{63B3BB69-23CF-44E3-9099-C40C66FF867C}">
                  <a14:compatExt spid="_x0000_s141331"/>
                </a:ext>
                <a:ext uri="{FF2B5EF4-FFF2-40B4-BE49-F238E27FC236}">
                  <a16:creationId xmlns:a16="http://schemas.microsoft.com/office/drawing/2014/main" id="{00000000-0008-0000-2100-000013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47625</xdr:rowOff>
        </xdr:to>
        <xdr:sp macro="" textlink="">
          <xdr:nvSpPr>
            <xdr:cNvPr id="141332" name="Check Box 20" hidden="1">
              <a:extLst>
                <a:ext uri="{63B3BB69-23CF-44E3-9099-C40C66FF867C}">
                  <a14:compatExt spid="_x0000_s141332"/>
                </a:ext>
                <a:ext uri="{FF2B5EF4-FFF2-40B4-BE49-F238E27FC236}">
                  <a16:creationId xmlns:a16="http://schemas.microsoft.com/office/drawing/2014/main" id="{00000000-0008-0000-2100-000014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85725</xdr:rowOff>
        </xdr:to>
        <xdr:sp macro="" textlink="">
          <xdr:nvSpPr>
            <xdr:cNvPr id="141333" name="Check Box 21" hidden="1">
              <a:extLst>
                <a:ext uri="{63B3BB69-23CF-44E3-9099-C40C66FF867C}">
                  <a14:compatExt spid="_x0000_s141333"/>
                </a:ext>
                <a:ext uri="{FF2B5EF4-FFF2-40B4-BE49-F238E27FC236}">
                  <a16:creationId xmlns:a16="http://schemas.microsoft.com/office/drawing/2014/main" id="{00000000-0008-0000-2100-000015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85725</xdr:rowOff>
        </xdr:to>
        <xdr:sp macro="" textlink="">
          <xdr:nvSpPr>
            <xdr:cNvPr id="141334" name="Check Box 22" hidden="1">
              <a:extLst>
                <a:ext uri="{63B3BB69-23CF-44E3-9099-C40C66FF867C}">
                  <a14:compatExt spid="_x0000_s141334"/>
                </a:ext>
                <a:ext uri="{FF2B5EF4-FFF2-40B4-BE49-F238E27FC236}">
                  <a16:creationId xmlns:a16="http://schemas.microsoft.com/office/drawing/2014/main" id="{00000000-0008-0000-2100-000016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9526</xdr:colOff>
      <xdr:row>0</xdr:row>
      <xdr:rowOff>0</xdr:rowOff>
    </xdr:from>
    <xdr:to>
      <xdr:col>10</xdr:col>
      <xdr:colOff>619126</xdr:colOff>
      <xdr:row>2</xdr:row>
      <xdr:rowOff>66675</xdr:rowOff>
    </xdr:to>
    <xdr:pic>
      <xdr:nvPicPr>
        <xdr:cNvPr id="24" name="Imagen 23">
          <a:extLst>
            <a:ext uri="{FF2B5EF4-FFF2-40B4-BE49-F238E27FC236}">
              <a16:creationId xmlns:a16="http://schemas.microsoft.com/office/drawing/2014/main" id="{00000000-0008-0000-2100-00001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29376" y="0"/>
          <a:ext cx="1352550" cy="542925"/>
        </a:xfrm>
        <a:prstGeom prst="rect">
          <a:avLst/>
        </a:prstGeom>
        <a:solidFill>
          <a:schemeClr val="bg2"/>
        </a:solidFill>
      </xdr:spPr>
    </xdr:pic>
    <xdr:clientData/>
  </xdr:twoCellAnchor>
</xdr:wsDr>
</file>

<file path=xl/drawings/drawing3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0</xdr:rowOff>
        </xdr:to>
        <xdr:sp macro="" textlink="">
          <xdr:nvSpPr>
            <xdr:cNvPr id="142337" name="Check Box 1" hidden="1">
              <a:extLst>
                <a:ext uri="{63B3BB69-23CF-44E3-9099-C40C66FF867C}">
                  <a14:compatExt spid="_x0000_s142337"/>
                </a:ext>
                <a:ext uri="{FF2B5EF4-FFF2-40B4-BE49-F238E27FC236}">
                  <a16:creationId xmlns:a16="http://schemas.microsoft.com/office/drawing/2014/main" id="{00000000-0008-0000-2200-000001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9525</xdr:rowOff>
        </xdr:to>
        <xdr:sp macro="" textlink="">
          <xdr:nvSpPr>
            <xdr:cNvPr id="142338" name="Check Box 2" hidden="1">
              <a:extLst>
                <a:ext uri="{63B3BB69-23CF-44E3-9099-C40C66FF867C}">
                  <a14:compatExt spid="_x0000_s142338"/>
                </a:ext>
                <a:ext uri="{FF2B5EF4-FFF2-40B4-BE49-F238E27FC236}">
                  <a16:creationId xmlns:a16="http://schemas.microsoft.com/office/drawing/2014/main" id="{00000000-0008-0000-2200-000002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42339" name="Check Box 3" hidden="1">
              <a:extLst>
                <a:ext uri="{63B3BB69-23CF-44E3-9099-C40C66FF867C}">
                  <a14:compatExt spid="_x0000_s142339"/>
                </a:ext>
                <a:ext uri="{FF2B5EF4-FFF2-40B4-BE49-F238E27FC236}">
                  <a16:creationId xmlns:a16="http://schemas.microsoft.com/office/drawing/2014/main" id="{00000000-0008-0000-2200-000003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42340" name="Check Box 4" hidden="1">
              <a:extLst>
                <a:ext uri="{63B3BB69-23CF-44E3-9099-C40C66FF867C}">
                  <a14:compatExt spid="_x0000_s142340"/>
                </a:ext>
                <a:ext uri="{FF2B5EF4-FFF2-40B4-BE49-F238E27FC236}">
                  <a16:creationId xmlns:a16="http://schemas.microsoft.com/office/drawing/2014/main" id="{00000000-0008-0000-2200-000004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38100</xdr:rowOff>
        </xdr:to>
        <xdr:sp macro="" textlink="">
          <xdr:nvSpPr>
            <xdr:cNvPr id="142341" name="Check Box 5" hidden="1">
              <a:extLst>
                <a:ext uri="{63B3BB69-23CF-44E3-9099-C40C66FF867C}">
                  <a14:compatExt spid="_x0000_s142341"/>
                </a:ext>
                <a:ext uri="{FF2B5EF4-FFF2-40B4-BE49-F238E27FC236}">
                  <a16:creationId xmlns:a16="http://schemas.microsoft.com/office/drawing/2014/main" id="{00000000-0008-0000-2200-000005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180975</xdr:rowOff>
        </xdr:to>
        <xdr:sp macro="" textlink="">
          <xdr:nvSpPr>
            <xdr:cNvPr id="142342" name="Check Box 6" hidden="1">
              <a:extLst>
                <a:ext uri="{63B3BB69-23CF-44E3-9099-C40C66FF867C}">
                  <a14:compatExt spid="_x0000_s142342"/>
                </a:ext>
                <a:ext uri="{FF2B5EF4-FFF2-40B4-BE49-F238E27FC236}">
                  <a16:creationId xmlns:a16="http://schemas.microsoft.com/office/drawing/2014/main" id="{00000000-0008-0000-2200-000006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9525</xdr:rowOff>
        </xdr:to>
        <xdr:sp macro="" textlink="">
          <xdr:nvSpPr>
            <xdr:cNvPr id="142343" name="Check Box 7" hidden="1">
              <a:extLst>
                <a:ext uri="{63B3BB69-23CF-44E3-9099-C40C66FF867C}">
                  <a14:compatExt spid="_x0000_s142343"/>
                </a:ext>
                <a:ext uri="{FF2B5EF4-FFF2-40B4-BE49-F238E27FC236}">
                  <a16:creationId xmlns:a16="http://schemas.microsoft.com/office/drawing/2014/main" id="{00000000-0008-0000-2200-000007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9525</xdr:rowOff>
        </xdr:to>
        <xdr:sp macro="" textlink="">
          <xdr:nvSpPr>
            <xdr:cNvPr id="142344" name="Check Box 8" hidden="1">
              <a:extLst>
                <a:ext uri="{63B3BB69-23CF-44E3-9099-C40C66FF867C}">
                  <a14:compatExt spid="_x0000_s142344"/>
                </a:ext>
                <a:ext uri="{FF2B5EF4-FFF2-40B4-BE49-F238E27FC236}">
                  <a16:creationId xmlns:a16="http://schemas.microsoft.com/office/drawing/2014/main" id="{00000000-0008-0000-2200-000008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47625</xdr:rowOff>
        </xdr:to>
        <xdr:sp macro="" textlink="">
          <xdr:nvSpPr>
            <xdr:cNvPr id="142345" name="Check Box 9" hidden="1">
              <a:extLst>
                <a:ext uri="{63B3BB69-23CF-44E3-9099-C40C66FF867C}">
                  <a14:compatExt spid="_x0000_s142345"/>
                </a:ext>
                <a:ext uri="{FF2B5EF4-FFF2-40B4-BE49-F238E27FC236}">
                  <a16:creationId xmlns:a16="http://schemas.microsoft.com/office/drawing/2014/main" id="{00000000-0008-0000-2200-000009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47625</xdr:rowOff>
        </xdr:to>
        <xdr:sp macro="" textlink="">
          <xdr:nvSpPr>
            <xdr:cNvPr id="142346" name="Check Box 10" hidden="1">
              <a:extLst>
                <a:ext uri="{63B3BB69-23CF-44E3-9099-C40C66FF867C}">
                  <a14:compatExt spid="_x0000_s142346"/>
                </a:ext>
                <a:ext uri="{FF2B5EF4-FFF2-40B4-BE49-F238E27FC236}">
                  <a16:creationId xmlns:a16="http://schemas.microsoft.com/office/drawing/2014/main" id="{00000000-0008-0000-2200-00000A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19050</xdr:rowOff>
        </xdr:to>
        <xdr:sp macro="" textlink="">
          <xdr:nvSpPr>
            <xdr:cNvPr id="142348" name="Check Box 12" hidden="1">
              <a:extLst>
                <a:ext uri="{63B3BB69-23CF-44E3-9099-C40C66FF867C}">
                  <a14:compatExt spid="_x0000_s142348"/>
                </a:ext>
                <a:ext uri="{FF2B5EF4-FFF2-40B4-BE49-F238E27FC236}">
                  <a16:creationId xmlns:a16="http://schemas.microsoft.com/office/drawing/2014/main" id="{00000000-0008-0000-2200-00000C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28575</xdr:rowOff>
        </xdr:to>
        <xdr:sp macro="" textlink="">
          <xdr:nvSpPr>
            <xdr:cNvPr id="142349" name="Check Box 13" hidden="1">
              <a:extLst>
                <a:ext uri="{63B3BB69-23CF-44E3-9099-C40C66FF867C}">
                  <a14:compatExt spid="_x0000_s142349"/>
                </a:ext>
                <a:ext uri="{FF2B5EF4-FFF2-40B4-BE49-F238E27FC236}">
                  <a16:creationId xmlns:a16="http://schemas.microsoft.com/office/drawing/2014/main" id="{00000000-0008-0000-2200-00000D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42350" name="Check Box 14" hidden="1">
              <a:extLst>
                <a:ext uri="{63B3BB69-23CF-44E3-9099-C40C66FF867C}">
                  <a14:compatExt spid="_x0000_s142350"/>
                </a:ext>
                <a:ext uri="{FF2B5EF4-FFF2-40B4-BE49-F238E27FC236}">
                  <a16:creationId xmlns:a16="http://schemas.microsoft.com/office/drawing/2014/main" id="{00000000-0008-0000-2200-00000E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42351" name="Check Box 15" hidden="1">
              <a:extLst>
                <a:ext uri="{63B3BB69-23CF-44E3-9099-C40C66FF867C}">
                  <a14:compatExt spid="_x0000_s142351"/>
                </a:ext>
                <a:ext uri="{FF2B5EF4-FFF2-40B4-BE49-F238E27FC236}">
                  <a16:creationId xmlns:a16="http://schemas.microsoft.com/office/drawing/2014/main" id="{00000000-0008-0000-2200-00000F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57150</xdr:rowOff>
        </xdr:to>
        <xdr:sp macro="" textlink="">
          <xdr:nvSpPr>
            <xdr:cNvPr id="142352" name="Check Box 16" hidden="1">
              <a:extLst>
                <a:ext uri="{63B3BB69-23CF-44E3-9099-C40C66FF867C}">
                  <a14:compatExt spid="_x0000_s142352"/>
                </a:ext>
                <a:ext uri="{FF2B5EF4-FFF2-40B4-BE49-F238E27FC236}">
                  <a16:creationId xmlns:a16="http://schemas.microsoft.com/office/drawing/2014/main" id="{00000000-0008-0000-2200-000010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161925</xdr:rowOff>
        </xdr:to>
        <xdr:sp macro="" textlink="">
          <xdr:nvSpPr>
            <xdr:cNvPr id="142353" name="Check Box 17" hidden="1">
              <a:extLst>
                <a:ext uri="{63B3BB69-23CF-44E3-9099-C40C66FF867C}">
                  <a14:compatExt spid="_x0000_s142353"/>
                </a:ext>
                <a:ext uri="{FF2B5EF4-FFF2-40B4-BE49-F238E27FC236}">
                  <a16:creationId xmlns:a16="http://schemas.microsoft.com/office/drawing/2014/main" id="{00000000-0008-0000-2200-000011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47625</xdr:rowOff>
        </xdr:to>
        <xdr:sp macro="" textlink="">
          <xdr:nvSpPr>
            <xdr:cNvPr id="142354" name="Check Box 18" hidden="1">
              <a:extLst>
                <a:ext uri="{63B3BB69-23CF-44E3-9099-C40C66FF867C}">
                  <a14:compatExt spid="_x0000_s142354"/>
                </a:ext>
                <a:ext uri="{FF2B5EF4-FFF2-40B4-BE49-F238E27FC236}">
                  <a16:creationId xmlns:a16="http://schemas.microsoft.com/office/drawing/2014/main" id="{00000000-0008-0000-2200-000012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47625</xdr:rowOff>
        </xdr:to>
        <xdr:sp macro="" textlink="">
          <xdr:nvSpPr>
            <xdr:cNvPr id="142355" name="Check Box 19" hidden="1">
              <a:extLst>
                <a:ext uri="{63B3BB69-23CF-44E3-9099-C40C66FF867C}">
                  <a14:compatExt spid="_x0000_s142355"/>
                </a:ext>
                <a:ext uri="{FF2B5EF4-FFF2-40B4-BE49-F238E27FC236}">
                  <a16:creationId xmlns:a16="http://schemas.microsoft.com/office/drawing/2014/main" id="{00000000-0008-0000-2200-000013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85725</xdr:rowOff>
        </xdr:to>
        <xdr:sp macro="" textlink="">
          <xdr:nvSpPr>
            <xdr:cNvPr id="142356" name="Check Box 20" hidden="1">
              <a:extLst>
                <a:ext uri="{63B3BB69-23CF-44E3-9099-C40C66FF867C}">
                  <a14:compatExt spid="_x0000_s142356"/>
                </a:ext>
                <a:ext uri="{FF2B5EF4-FFF2-40B4-BE49-F238E27FC236}">
                  <a16:creationId xmlns:a16="http://schemas.microsoft.com/office/drawing/2014/main" id="{00000000-0008-0000-2200-000014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85725</xdr:rowOff>
        </xdr:to>
        <xdr:sp macro="" textlink="">
          <xdr:nvSpPr>
            <xdr:cNvPr id="142357" name="Check Box 21" hidden="1">
              <a:extLst>
                <a:ext uri="{63B3BB69-23CF-44E3-9099-C40C66FF867C}">
                  <a14:compatExt spid="_x0000_s142357"/>
                </a:ext>
                <a:ext uri="{FF2B5EF4-FFF2-40B4-BE49-F238E27FC236}">
                  <a16:creationId xmlns:a16="http://schemas.microsoft.com/office/drawing/2014/main" id="{00000000-0008-0000-2200-000015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847725</xdr:colOff>
      <xdr:row>0</xdr:row>
      <xdr:rowOff>1</xdr:rowOff>
    </xdr:from>
    <xdr:to>
      <xdr:col>11</xdr:col>
      <xdr:colOff>22226</xdr:colOff>
      <xdr:row>2</xdr:row>
      <xdr:rowOff>1</xdr:rowOff>
    </xdr:to>
    <xdr:pic>
      <xdr:nvPicPr>
        <xdr:cNvPr id="24" name="Imagen 23">
          <a:extLst>
            <a:ext uri="{FF2B5EF4-FFF2-40B4-BE49-F238E27FC236}">
              <a16:creationId xmlns:a16="http://schemas.microsoft.com/office/drawing/2014/main" id="{00000000-0008-0000-2200-00001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10325" y="1"/>
          <a:ext cx="1403351" cy="476250"/>
        </a:xfrm>
        <a:prstGeom prst="rect">
          <a:avLst/>
        </a:prstGeom>
        <a:solidFill>
          <a:schemeClr val="bg2"/>
        </a:solidFill>
      </xdr:spPr>
    </xdr:pic>
    <xdr:clientData/>
  </xdr:twoCellAnchor>
</xdr:wsDr>
</file>

<file path=xl/drawings/drawing3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0</xdr:rowOff>
        </xdr:to>
        <xdr:sp macro="" textlink="">
          <xdr:nvSpPr>
            <xdr:cNvPr id="143361" name="Check Box 1" hidden="1">
              <a:extLst>
                <a:ext uri="{63B3BB69-23CF-44E3-9099-C40C66FF867C}">
                  <a14:compatExt spid="_x0000_s143361"/>
                </a:ext>
                <a:ext uri="{FF2B5EF4-FFF2-40B4-BE49-F238E27FC236}">
                  <a16:creationId xmlns:a16="http://schemas.microsoft.com/office/drawing/2014/main" id="{00000000-0008-0000-2300-0000013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9525</xdr:rowOff>
        </xdr:to>
        <xdr:sp macro="" textlink="">
          <xdr:nvSpPr>
            <xdr:cNvPr id="143362" name="Check Box 2" hidden="1">
              <a:extLst>
                <a:ext uri="{63B3BB69-23CF-44E3-9099-C40C66FF867C}">
                  <a14:compatExt spid="_x0000_s143362"/>
                </a:ext>
                <a:ext uri="{FF2B5EF4-FFF2-40B4-BE49-F238E27FC236}">
                  <a16:creationId xmlns:a16="http://schemas.microsoft.com/office/drawing/2014/main" id="{00000000-0008-0000-2300-0000023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43363" name="Check Box 3" hidden="1">
              <a:extLst>
                <a:ext uri="{63B3BB69-23CF-44E3-9099-C40C66FF867C}">
                  <a14:compatExt spid="_x0000_s143363"/>
                </a:ext>
                <a:ext uri="{FF2B5EF4-FFF2-40B4-BE49-F238E27FC236}">
                  <a16:creationId xmlns:a16="http://schemas.microsoft.com/office/drawing/2014/main" id="{00000000-0008-0000-2300-0000033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43364" name="Check Box 4" hidden="1">
              <a:extLst>
                <a:ext uri="{63B3BB69-23CF-44E3-9099-C40C66FF867C}">
                  <a14:compatExt spid="_x0000_s143364"/>
                </a:ext>
                <a:ext uri="{FF2B5EF4-FFF2-40B4-BE49-F238E27FC236}">
                  <a16:creationId xmlns:a16="http://schemas.microsoft.com/office/drawing/2014/main" id="{00000000-0008-0000-2300-0000043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38100</xdr:rowOff>
        </xdr:to>
        <xdr:sp macro="" textlink="">
          <xdr:nvSpPr>
            <xdr:cNvPr id="143365" name="Check Box 5" hidden="1">
              <a:extLst>
                <a:ext uri="{63B3BB69-23CF-44E3-9099-C40C66FF867C}">
                  <a14:compatExt spid="_x0000_s143365"/>
                </a:ext>
                <a:ext uri="{FF2B5EF4-FFF2-40B4-BE49-F238E27FC236}">
                  <a16:creationId xmlns:a16="http://schemas.microsoft.com/office/drawing/2014/main" id="{00000000-0008-0000-2300-0000053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180975</xdr:rowOff>
        </xdr:to>
        <xdr:sp macro="" textlink="">
          <xdr:nvSpPr>
            <xdr:cNvPr id="143366" name="Check Box 6" hidden="1">
              <a:extLst>
                <a:ext uri="{63B3BB69-23CF-44E3-9099-C40C66FF867C}">
                  <a14:compatExt spid="_x0000_s143366"/>
                </a:ext>
                <a:ext uri="{FF2B5EF4-FFF2-40B4-BE49-F238E27FC236}">
                  <a16:creationId xmlns:a16="http://schemas.microsoft.com/office/drawing/2014/main" id="{00000000-0008-0000-2300-0000063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9525</xdr:rowOff>
        </xdr:to>
        <xdr:sp macro="" textlink="">
          <xdr:nvSpPr>
            <xdr:cNvPr id="143367" name="Check Box 7" hidden="1">
              <a:extLst>
                <a:ext uri="{63B3BB69-23CF-44E3-9099-C40C66FF867C}">
                  <a14:compatExt spid="_x0000_s143367"/>
                </a:ext>
                <a:ext uri="{FF2B5EF4-FFF2-40B4-BE49-F238E27FC236}">
                  <a16:creationId xmlns:a16="http://schemas.microsoft.com/office/drawing/2014/main" id="{00000000-0008-0000-2300-0000073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9525</xdr:rowOff>
        </xdr:to>
        <xdr:sp macro="" textlink="">
          <xdr:nvSpPr>
            <xdr:cNvPr id="143368" name="Check Box 8" hidden="1">
              <a:extLst>
                <a:ext uri="{63B3BB69-23CF-44E3-9099-C40C66FF867C}">
                  <a14:compatExt spid="_x0000_s143368"/>
                </a:ext>
                <a:ext uri="{FF2B5EF4-FFF2-40B4-BE49-F238E27FC236}">
                  <a16:creationId xmlns:a16="http://schemas.microsoft.com/office/drawing/2014/main" id="{00000000-0008-0000-2300-0000083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47625</xdr:rowOff>
        </xdr:to>
        <xdr:sp macro="" textlink="">
          <xdr:nvSpPr>
            <xdr:cNvPr id="143369" name="Check Box 9" hidden="1">
              <a:extLst>
                <a:ext uri="{63B3BB69-23CF-44E3-9099-C40C66FF867C}">
                  <a14:compatExt spid="_x0000_s143369"/>
                </a:ext>
                <a:ext uri="{FF2B5EF4-FFF2-40B4-BE49-F238E27FC236}">
                  <a16:creationId xmlns:a16="http://schemas.microsoft.com/office/drawing/2014/main" id="{00000000-0008-0000-2300-0000093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47625</xdr:rowOff>
        </xdr:to>
        <xdr:sp macro="" textlink="">
          <xdr:nvSpPr>
            <xdr:cNvPr id="143370" name="Check Box 10" hidden="1">
              <a:extLst>
                <a:ext uri="{63B3BB69-23CF-44E3-9099-C40C66FF867C}">
                  <a14:compatExt spid="_x0000_s143370"/>
                </a:ext>
                <a:ext uri="{FF2B5EF4-FFF2-40B4-BE49-F238E27FC236}">
                  <a16:creationId xmlns:a16="http://schemas.microsoft.com/office/drawing/2014/main" id="{00000000-0008-0000-2300-00000A3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19050</xdr:rowOff>
        </xdr:to>
        <xdr:sp macro="" textlink="">
          <xdr:nvSpPr>
            <xdr:cNvPr id="143372" name="Check Box 12" hidden="1">
              <a:extLst>
                <a:ext uri="{63B3BB69-23CF-44E3-9099-C40C66FF867C}">
                  <a14:compatExt spid="_x0000_s143372"/>
                </a:ext>
                <a:ext uri="{FF2B5EF4-FFF2-40B4-BE49-F238E27FC236}">
                  <a16:creationId xmlns:a16="http://schemas.microsoft.com/office/drawing/2014/main" id="{00000000-0008-0000-2300-00000C3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28575</xdr:rowOff>
        </xdr:to>
        <xdr:sp macro="" textlink="">
          <xdr:nvSpPr>
            <xdr:cNvPr id="143373" name="Check Box 13" hidden="1">
              <a:extLst>
                <a:ext uri="{63B3BB69-23CF-44E3-9099-C40C66FF867C}">
                  <a14:compatExt spid="_x0000_s143373"/>
                </a:ext>
                <a:ext uri="{FF2B5EF4-FFF2-40B4-BE49-F238E27FC236}">
                  <a16:creationId xmlns:a16="http://schemas.microsoft.com/office/drawing/2014/main" id="{00000000-0008-0000-2300-00000D3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43374" name="Check Box 14" hidden="1">
              <a:extLst>
                <a:ext uri="{63B3BB69-23CF-44E3-9099-C40C66FF867C}">
                  <a14:compatExt spid="_x0000_s143374"/>
                </a:ext>
                <a:ext uri="{FF2B5EF4-FFF2-40B4-BE49-F238E27FC236}">
                  <a16:creationId xmlns:a16="http://schemas.microsoft.com/office/drawing/2014/main" id="{00000000-0008-0000-2300-00000E3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43375" name="Check Box 15" hidden="1">
              <a:extLst>
                <a:ext uri="{63B3BB69-23CF-44E3-9099-C40C66FF867C}">
                  <a14:compatExt spid="_x0000_s143375"/>
                </a:ext>
                <a:ext uri="{FF2B5EF4-FFF2-40B4-BE49-F238E27FC236}">
                  <a16:creationId xmlns:a16="http://schemas.microsoft.com/office/drawing/2014/main" id="{00000000-0008-0000-2300-00000F3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57150</xdr:rowOff>
        </xdr:to>
        <xdr:sp macro="" textlink="">
          <xdr:nvSpPr>
            <xdr:cNvPr id="143376" name="Check Box 16" hidden="1">
              <a:extLst>
                <a:ext uri="{63B3BB69-23CF-44E3-9099-C40C66FF867C}">
                  <a14:compatExt spid="_x0000_s143376"/>
                </a:ext>
                <a:ext uri="{FF2B5EF4-FFF2-40B4-BE49-F238E27FC236}">
                  <a16:creationId xmlns:a16="http://schemas.microsoft.com/office/drawing/2014/main" id="{00000000-0008-0000-2300-0000103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161925</xdr:rowOff>
        </xdr:to>
        <xdr:sp macro="" textlink="">
          <xdr:nvSpPr>
            <xdr:cNvPr id="143377" name="Check Box 17" hidden="1">
              <a:extLst>
                <a:ext uri="{63B3BB69-23CF-44E3-9099-C40C66FF867C}">
                  <a14:compatExt spid="_x0000_s143377"/>
                </a:ext>
                <a:ext uri="{FF2B5EF4-FFF2-40B4-BE49-F238E27FC236}">
                  <a16:creationId xmlns:a16="http://schemas.microsoft.com/office/drawing/2014/main" id="{00000000-0008-0000-2300-0000113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47625</xdr:rowOff>
        </xdr:to>
        <xdr:sp macro="" textlink="">
          <xdr:nvSpPr>
            <xdr:cNvPr id="143378" name="Check Box 18" hidden="1">
              <a:extLst>
                <a:ext uri="{63B3BB69-23CF-44E3-9099-C40C66FF867C}">
                  <a14:compatExt spid="_x0000_s143378"/>
                </a:ext>
                <a:ext uri="{FF2B5EF4-FFF2-40B4-BE49-F238E27FC236}">
                  <a16:creationId xmlns:a16="http://schemas.microsoft.com/office/drawing/2014/main" id="{00000000-0008-0000-2300-0000123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47625</xdr:rowOff>
        </xdr:to>
        <xdr:sp macro="" textlink="">
          <xdr:nvSpPr>
            <xdr:cNvPr id="143379" name="Check Box 19" hidden="1">
              <a:extLst>
                <a:ext uri="{63B3BB69-23CF-44E3-9099-C40C66FF867C}">
                  <a14:compatExt spid="_x0000_s143379"/>
                </a:ext>
                <a:ext uri="{FF2B5EF4-FFF2-40B4-BE49-F238E27FC236}">
                  <a16:creationId xmlns:a16="http://schemas.microsoft.com/office/drawing/2014/main" id="{00000000-0008-0000-2300-0000133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85725</xdr:rowOff>
        </xdr:to>
        <xdr:sp macro="" textlink="">
          <xdr:nvSpPr>
            <xdr:cNvPr id="143380" name="Check Box 20" hidden="1">
              <a:extLst>
                <a:ext uri="{63B3BB69-23CF-44E3-9099-C40C66FF867C}">
                  <a14:compatExt spid="_x0000_s143380"/>
                </a:ext>
                <a:ext uri="{FF2B5EF4-FFF2-40B4-BE49-F238E27FC236}">
                  <a16:creationId xmlns:a16="http://schemas.microsoft.com/office/drawing/2014/main" id="{00000000-0008-0000-2300-0000143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85725</xdr:rowOff>
        </xdr:to>
        <xdr:sp macro="" textlink="">
          <xdr:nvSpPr>
            <xdr:cNvPr id="143381" name="Check Box 21" hidden="1">
              <a:extLst>
                <a:ext uri="{63B3BB69-23CF-44E3-9099-C40C66FF867C}">
                  <a14:compatExt spid="_x0000_s143381"/>
                </a:ext>
                <a:ext uri="{FF2B5EF4-FFF2-40B4-BE49-F238E27FC236}">
                  <a16:creationId xmlns:a16="http://schemas.microsoft.com/office/drawing/2014/main" id="{00000000-0008-0000-2300-0000153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809626</xdr:colOff>
      <xdr:row>0</xdr:row>
      <xdr:rowOff>0</xdr:rowOff>
    </xdr:from>
    <xdr:to>
      <xdr:col>10</xdr:col>
      <xdr:colOff>561976</xdr:colOff>
      <xdr:row>2</xdr:row>
      <xdr:rowOff>47625</xdr:rowOff>
    </xdr:to>
    <xdr:pic>
      <xdr:nvPicPr>
        <xdr:cNvPr id="24" name="Imagen 23">
          <a:extLst>
            <a:ext uri="{FF2B5EF4-FFF2-40B4-BE49-F238E27FC236}">
              <a16:creationId xmlns:a16="http://schemas.microsoft.com/office/drawing/2014/main" id="{00000000-0008-0000-2300-00001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72226" y="0"/>
          <a:ext cx="1352550" cy="523875"/>
        </a:xfrm>
        <a:prstGeom prst="rect">
          <a:avLst/>
        </a:prstGeom>
        <a:solidFill>
          <a:schemeClr val="bg2"/>
        </a:solidFill>
      </xdr:spPr>
    </xdr:pic>
    <xdr:clientData/>
  </xdr:twoCellAnchor>
</xdr:wsDr>
</file>

<file path=xl/drawings/drawing3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0</xdr:rowOff>
        </xdr:to>
        <xdr:sp macro="" textlink="">
          <xdr:nvSpPr>
            <xdr:cNvPr id="144385" name="Check Box 1" hidden="1">
              <a:extLst>
                <a:ext uri="{63B3BB69-23CF-44E3-9099-C40C66FF867C}">
                  <a14:compatExt spid="_x0000_s144385"/>
                </a:ext>
                <a:ext uri="{FF2B5EF4-FFF2-40B4-BE49-F238E27FC236}">
                  <a16:creationId xmlns:a16="http://schemas.microsoft.com/office/drawing/2014/main" id="{00000000-0008-0000-2400-000001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9525</xdr:rowOff>
        </xdr:to>
        <xdr:sp macro="" textlink="">
          <xdr:nvSpPr>
            <xdr:cNvPr id="144386" name="Check Box 2" hidden="1">
              <a:extLst>
                <a:ext uri="{63B3BB69-23CF-44E3-9099-C40C66FF867C}">
                  <a14:compatExt spid="_x0000_s144386"/>
                </a:ext>
                <a:ext uri="{FF2B5EF4-FFF2-40B4-BE49-F238E27FC236}">
                  <a16:creationId xmlns:a16="http://schemas.microsoft.com/office/drawing/2014/main" id="{00000000-0008-0000-2400-000002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44387" name="Check Box 3" hidden="1">
              <a:extLst>
                <a:ext uri="{63B3BB69-23CF-44E3-9099-C40C66FF867C}">
                  <a14:compatExt spid="_x0000_s144387"/>
                </a:ext>
                <a:ext uri="{FF2B5EF4-FFF2-40B4-BE49-F238E27FC236}">
                  <a16:creationId xmlns:a16="http://schemas.microsoft.com/office/drawing/2014/main" id="{00000000-0008-0000-2400-000003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44388" name="Check Box 4" hidden="1">
              <a:extLst>
                <a:ext uri="{63B3BB69-23CF-44E3-9099-C40C66FF867C}">
                  <a14:compatExt spid="_x0000_s144388"/>
                </a:ext>
                <a:ext uri="{FF2B5EF4-FFF2-40B4-BE49-F238E27FC236}">
                  <a16:creationId xmlns:a16="http://schemas.microsoft.com/office/drawing/2014/main" id="{00000000-0008-0000-2400-000004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38100</xdr:rowOff>
        </xdr:to>
        <xdr:sp macro="" textlink="">
          <xdr:nvSpPr>
            <xdr:cNvPr id="144389" name="Check Box 5" hidden="1">
              <a:extLst>
                <a:ext uri="{63B3BB69-23CF-44E3-9099-C40C66FF867C}">
                  <a14:compatExt spid="_x0000_s144389"/>
                </a:ext>
                <a:ext uri="{FF2B5EF4-FFF2-40B4-BE49-F238E27FC236}">
                  <a16:creationId xmlns:a16="http://schemas.microsoft.com/office/drawing/2014/main" id="{00000000-0008-0000-2400-000005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180975</xdr:rowOff>
        </xdr:to>
        <xdr:sp macro="" textlink="">
          <xdr:nvSpPr>
            <xdr:cNvPr id="144390" name="Check Box 6" hidden="1">
              <a:extLst>
                <a:ext uri="{63B3BB69-23CF-44E3-9099-C40C66FF867C}">
                  <a14:compatExt spid="_x0000_s144390"/>
                </a:ext>
                <a:ext uri="{FF2B5EF4-FFF2-40B4-BE49-F238E27FC236}">
                  <a16:creationId xmlns:a16="http://schemas.microsoft.com/office/drawing/2014/main" id="{00000000-0008-0000-2400-000006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9525</xdr:rowOff>
        </xdr:to>
        <xdr:sp macro="" textlink="">
          <xdr:nvSpPr>
            <xdr:cNvPr id="144391" name="Check Box 7" hidden="1">
              <a:extLst>
                <a:ext uri="{63B3BB69-23CF-44E3-9099-C40C66FF867C}">
                  <a14:compatExt spid="_x0000_s144391"/>
                </a:ext>
                <a:ext uri="{FF2B5EF4-FFF2-40B4-BE49-F238E27FC236}">
                  <a16:creationId xmlns:a16="http://schemas.microsoft.com/office/drawing/2014/main" id="{00000000-0008-0000-2400-000007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9525</xdr:rowOff>
        </xdr:to>
        <xdr:sp macro="" textlink="">
          <xdr:nvSpPr>
            <xdr:cNvPr id="144392" name="Check Box 8" hidden="1">
              <a:extLst>
                <a:ext uri="{63B3BB69-23CF-44E3-9099-C40C66FF867C}">
                  <a14:compatExt spid="_x0000_s144392"/>
                </a:ext>
                <a:ext uri="{FF2B5EF4-FFF2-40B4-BE49-F238E27FC236}">
                  <a16:creationId xmlns:a16="http://schemas.microsoft.com/office/drawing/2014/main" id="{00000000-0008-0000-2400-000008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47625</xdr:rowOff>
        </xdr:to>
        <xdr:sp macro="" textlink="">
          <xdr:nvSpPr>
            <xdr:cNvPr id="144393" name="Check Box 9" hidden="1">
              <a:extLst>
                <a:ext uri="{63B3BB69-23CF-44E3-9099-C40C66FF867C}">
                  <a14:compatExt spid="_x0000_s144393"/>
                </a:ext>
                <a:ext uri="{FF2B5EF4-FFF2-40B4-BE49-F238E27FC236}">
                  <a16:creationId xmlns:a16="http://schemas.microsoft.com/office/drawing/2014/main" id="{00000000-0008-0000-2400-000009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47625</xdr:rowOff>
        </xdr:to>
        <xdr:sp macro="" textlink="">
          <xdr:nvSpPr>
            <xdr:cNvPr id="144394" name="Check Box 10" hidden="1">
              <a:extLst>
                <a:ext uri="{63B3BB69-23CF-44E3-9099-C40C66FF867C}">
                  <a14:compatExt spid="_x0000_s144394"/>
                </a:ext>
                <a:ext uri="{FF2B5EF4-FFF2-40B4-BE49-F238E27FC236}">
                  <a16:creationId xmlns:a16="http://schemas.microsoft.com/office/drawing/2014/main" id="{00000000-0008-0000-2400-00000A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19050</xdr:rowOff>
        </xdr:to>
        <xdr:sp macro="" textlink="">
          <xdr:nvSpPr>
            <xdr:cNvPr id="144396" name="Check Box 12" hidden="1">
              <a:extLst>
                <a:ext uri="{63B3BB69-23CF-44E3-9099-C40C66FF867C}">
                  <a14:compatExt spid="_x0000_s144396"/>
                </a:ext>
                <a:ext uri="{FF2B5EF4-FFF2-40B4-BE49-F238E27FC236}">
                  <a16:creationId xmlns:a16="http://schemas.microsoft.com/office/drawing/2014/main" id="{00000000-0008-0000-2400-00000C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28575</xdr:rowOff>
        </xdr:to>
        <xdr:sp macro="" textlink="">
          <xdr:nvSpPr>
            <xdr:cNvPr id="144397" name="Check Box 13" hidden="1">
              <a:extLst>
                <a:ext uri="{63B3BB69-23CF-44E3-9099-C40C66FF867C}">
                  <a14:compatExt spid="_x0000_s144397"/>
                </a:ext>
                <a:ext uri="{FF2B5EF4-FFF2-40B4-BE49-F238E27FC236}">
                  <a16:creationId xmlns:a16="http://schemas.microsoft.com/office/drawing/2014/main" id="{00000000-0008-0000-2400-00000D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44398" name="Check Box 14" hidden="1">
              <a:extLst>
                <a:ext uri="{63B3BB69-23CF-44E3-9099-C40C66FF867C}">
                  <a14:compatExt spid="_x0000_s144398"/>
                </a:ext>
                <a:ext uri="{FF2B5EF4-FFF2-40B4-BE49-F238E27FC236}">
                  <a16:creationId xmlns:a16="http://schemas.microsoft.com/office/drawing/2014/main" id="{00000000-0008-0000-2400-00000E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44399" name="Check Box 15" hidden="1">
              <a:extLst>
                <a:ext uri="{63B3BB69-23CF-44E3-9099-C40C66FF867C}">
                  <a14:compatExt spid="_x0000_s144399"/>
                </a:ext>
                <a:ext uri="{FF2B5EF4-FFF2-40B4-BE49-F238E27FC236}">
                  <a16:creationId xmlns:a16="http://schemas.microsoft.com/office/drawing/2014/main" id="{00000000-0008-0000-2400-00000F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57150</xdr:rowOff>
        </xdr:to>
        <xdr:sp macro="" textlink="">
          <xdr:nvSpPr>
            <xdr:cNvPr id="144400" name="Check Box 16" hidden="1">
              <a:extLst>
                <a:ext uri="{63B3BB69-23CF-44E3-9099-C40C66FF867C}">
                  <a14:compatExt spid="_x0000_s144400"/>
                </a:ext>
                <a:ext uri="{FF2B5EF4-FFF2-40B4-BE49-F238E27FC236}">
                  <a16:creationId xmlns:a16="http://schemas.microsoft.com/office/drawing/2014/main" id="{00000000-0008-0000-2400-000010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161925</xdr:rowOff>
        </xdr:to>
        <xdr:sp macro="" textlink="">
          <xdr:nvSpPr>
            <xdr:cNvPr id="144401" name="Check Box 17" hidden="1">
              <a:extLst>
                <a:ext uri="{63B3BB69-23CF-44E3-9099-C40C66FF867C}">
                  <a14:compatExt spid="_x0000_s144401"/>
                </a:ext>
                <a:ext uri="{FF2B5EF4-FFF2-40B4-BE49-F238E27FC236}">
                  <a16:creationId xmlns:a16="http://schemas.microsoft.com/office/drawing/2014/main" id="{00000000-0008-0000-2400-000011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47625</xdr:rowOff>
        </xdr:to>
        <xdr:sp macro="" textlink="">
          <xdr:nvSpPr>
            <xdr:cNvPr id="144402" name="Check Box 18" hidden="1">
              <a:extLst>
                <a:ext uri="{63B3BB69-23CF-44E3-9099-C40C66FF867C}">
                  <a14:compatExt spid="_x0000_s144402"/>
                </a:ext>
                <a:ext uri="{FF2B5EF4-FFF2-40B4-BE49-F238E27FC236}">
                  <a16:creationId xmlns:a16="http://schemas.microsoft.com/office/drawing/2014/main" id="{00000000-0008-0000-2400-000012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47625</xdr:rowOff>
        </xdr:to>
        <xdr:sp macro="" textlink="">
          <xdr:nvSpPr>
            <xdr:cNvPr id="144403" name="Check Box 19" hidden="1">
              <a:extLst>
                <a:ext uri="{63B3BB69-23CF-44E3-9099-C40C66FF867C}">
                  <a14:compatExt spid="_x0000_s144403"/>
                </a:ext>
                <a:ext uri="{FF2B5EF4-FFF2-40B4-BE49-F238E27FC236}">
                  <a16:creationId xmlns:a16="http://schemas.microsoft.com/office/drawing/2014/main" id="{00000000-0008-0000-2400-000013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85725</xdr:rowOff>
        </xdr:to>
        <xdr:sp macro="" textlink="">
          <xdr:nvSpPr>
            <xdr:cNvPr id="144404" name="Check Box 20" hidden="1">
              <a:extLst>
                <a:ext uri="{63B3BB69-23CF-44E3-9099-C40C66FF867C}">
                  <a14:compatExt spid="_x0000_s144404"/>
                </a:ext>
                <a:ext uri="{FF2B5EF4-FFF2-40B4-BE49-F238E27FC236}">
                  <a16:creationId xmlns:a16="http://schemas.microsoft.com/office/drawing/2014/main" id="{00000000-0008-0000-2400-000014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85725</xdr:rowOff>
        </xdr:to>
        <xdr:sp macro="" textlink="">
          <xdr:nvSpPr>
            <xdr:cNvPr id="144405" name="Check Box 21" hidden="1">
              <a:extLst>
                <a:ext uri="{63B3BB69-23CF-44E3-9099-C40C66FF867C}">
                  <a14:compatExt spid="_x0000_s144405"/>
                </a:ext>
                <a:ext uri="{FF2B5EF4-FFF2-40B4-BE49-F238E27FC236}">
                  <a16:creationId xmlns:a16="http://schemas.microsoft.com/office/drawing/2014/main" id="{00000000-0008-0000-2400-000015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19050</xdr:colOff>
      <xdr:row>0</xdr:row>
      <xdr:rowOff>0</xdr:rowOff>
    </xdr:from>
    <xdr:to>
      <xdr:col>10</xdr:col>
      <xdr:colOff>600075</xdr:colOff>
      <xdr:row>2</xdr:row>
      <xdr:rowOff>9525</xdr:rowOff>
    </xdr:to>
    <xdr:pic>
      <xdr:nvPicPr>
        <xdr:cNvPr id="24" name="Imagen 23">
          <a:extLst>
            <a:ext uri="{FF2B5EF4-FFF2-40B4-BE49-F238E27FC236}">
              <a16:creationId xmlns:a16="http://schemas.microsoft.com/office/drawing/2014/main" id="{00000000-0008-0000-2400-00001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38900" y="0"/>
          <a:ext cx="1323975" cy="485775"/>
        </a:xfrm>
        <a:prstGeom prst="rect">
          <a:avLst/>
        </a:prstGeom>
        <a:solidFill>
          <a:schemeClr val="bg2"/>
        </a:solidFill>
      </xdr:spPr>
    </xdr:pic>
    <xdr:clientData/>
  </xdr:twoCellAnchor>
</xdr:wsDr>
</file>

<file path=xl/drawings/drawing3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19050</xdr:rowOff>
        </xdr:to>
        <xdr:sp macro="" textlink="">
          <xdr:nvSpPr>
            <xdr:cNvPr id="122881" name="Check Box 1" hidden="1">
              <a:extLst>
                <a:ext uri="{63B3BB69-23CF-44E3-9099-C40C66FF867C}">
                  <a14:compatExt spid="_x0000_s122881"/>
                </a:ext>
                <a:ext uri="{FF2B5EF4-FFF2-40B4-BE49-F238E27FC236}">
                  <a16:creationId xmlns:a16="http://schemas.microsoft.com/office/drawing/2014/main" id="{00000000-0008-0000-2500-000001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28575</xdr:rowOff>
        </xdr:to>
        <xdr:sp macro="" textlink="">
          <xdr:nvSpPr>
            <xdr:cNvPr id="122882" name="Check Box 2" hidden="1">
              <a:extLst>
                <a:ext uri="{63B3BB69-23CF-44E3-9099-C40C66FF867C}">
                  <a14:compatExt spid="_x0000_s122882"/>
                </a:ext>
                <a:ext uri="{FF2B5EF4-FFF2-40B4-BE49-F238E27FC236}">
                  <a16:creationId xmlns:a16="http://schemas.microsoft.com/office/drawing/2014/main" id="{00000000-0008-0000-2500-000002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22883" name="Check Box 3" hidden="1">
              <a:extLst>
                <a:ext uri="{63B3BB69-23CF-44E3-9099-C40C66FF867C}">
                  <a14:compatExt spid="_x0000_s122883"/>
                </a:ext>
                <a:ext uri="{FF2B5EF4-FFF2-40B4-BE49-F238E27FC236}">
                  <a16:creationId xmlns:a16="http://schemas.microsoft.com/office/drawing/2014/main" id="{00000000-0008-0000-2500-000003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22884" name="Check Box 4" hidden="1">
              <a:extLst>
                <a:ext uri="{63B3BB69-23CF-44E3-9099-C40C66FF867C}">
                  <a14:compatExt spid="_x0000_s122884"/>
                </a:ext>
                <a:ext uri="{FF2B5EF4-FFF2-40B4-BE49-F238E27FC236}">
                  <a16:creationId xmlns:a16="http://schemas.microsoft.com/office/drawing/2014/main" id="{00000000-0008-0000-2500-000004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57150</xdr:rowOff>
        </xdr:to>
        <xdr:sp macro="" textlink="">
          <xdr:nvSpPr>
            <xdr:cNvPr id="122885" name="Check Box 5" hidden="1">
              <a:extLst>
                <a:ext uri="{63B3BB69-23CF-44E3-9099-C40C66FF867C}">
                  <a14:compatExt spid="_x0000_s122885"/>
                </a:ext>
                <a:ext uri="{FF2B5EF4-FFF2-40B4-BE49-F238E27FC236}">
                  <a16:creationId xmlns:a16="http://schemas.microsoft.com/office/drawing/2014/main" id="{00000000-0008-0000-2500-000005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161925</xdr:rowOff>
        </xdr:to>
        <xdr:sp macro="" textlink="">
          <xdr:nvSpPr>
            <xdr:cNvPr id="122886" name="Check Box 6" hidden="1">
              <a:extLst>
                <a:ext uri="{63B3BB69-23CF-44E3-9099-C40C66FF867C}">
                  <a14:compatExt spid="_x0000_s122886"/>
                </a:ext>
                <a:ext uri="{FF2B5EF4-FFF2-40B4-BE49-F238E27FC236}">
                  <a16:creationId xmlns:a16="http://schemas.microsoft.com/office/drawing/2014/main" id="{00000000-0008-0000-2500-000006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47625</xdr:rowOff>
        </xdr:to>
        <xdr:sp macro="" textlink="">
          <xdr:nvSpPr>
            <xdr:cNvPr id="122887" name="Check Box 7" hidden="1">
              <a:extLst>
                <a:ext uri="{63B3BB69-23CF-44E3-9099-C40C66FF867C}">
                  <a14:compatExt spid="_x0000_s122887"/>
                </a:ext>
                <a:ext uri="{FF2B5EF4-FFF2-40B4-BE49-F238E27FC236}">
                  <a16:creationId xmlns:a16="http://schemas.microsoft.com/office/drawing/2014/main" id="{00000000-0008-0000-2500-000007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47625</xdr:rowOff>
        </xdr:to>
        <xdr:sp macro="" textlink="">
          <xdr:nvSpPr>
            <xdr:cNvPr id="122888" name="Check Box 8" hidden="1">
              <a:extLst>
                <a:ext uri="{63B3BB69-23CF-44E3-9099-C40C66FF867C}">
                  <a14:compatExt spid="_x0000_s122888"/>
                </a:ext>
                <a:ext uri="{FF2B5EF4-FFF2-40B4-BE49-F238E27FC236}">
                  <a16:creationId xmlns:a16="http://schemas.microsoft.com/office/drawing/2014/main" id="{00000000-0008-0000-2500-000008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85725</xdr:rowOff>
        </xdr:to>
        <xdr:sp macro="" textlink="">
          <xdr:nvSpPr>
            <xdr:cNvPr id="122889" name="Check Box 9" hidden="1">
              <a:extLst>
                <a:ext uri="{63B3BB69-23CF-44E3-9099-C40C66FF867C}">
                  <a14:compatExt spid="_x0000_s122889"/>
                </a:ext>
                <a:ext uri="{FF2B5EF4-FFF2-40B4-BE49-F238E27FC236}">
                  <a16:creationId xmlns:a16="http://schemas.microsoft.com/office/drawing/2014/main" id="{00000000-0008-0000-2500-000009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85725</xdr:rowOff>
        </xdr:to>
        <xdr:sp macro="" textlink="">
          <xdr:nvSpPr>
            <xdr:cNvPr id="122890" name="Check Box 10" hidden="1">
              <a:extLst>
                <a:ext uri="{63B3BB69-23CF-44E3-9099-C40C66FF867C}">
                  <a14:compatExt spid="_x0000_s122890"/>
                </a:ext>
                <a:ext uri="{FF2B5EF4-FFF2-40B4-BE49-F238E27FC236}">
                  <a16:creationId xmlns:a16="http://schemas.microsoft.com/office/drawing/2014/main" id="{00000000-0008-0000-2500-00000A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828675</xdr:colOff>
      <xdr:row>0</xdr:row>
      <xdr:rowOff>0</xdr:rowOff>
    </xdr:from>
    <xdr:to>
      <xdr:col>11</xdr:col>
      <xdr:colOff>3176</xdr:colOff>
      <xdr:row>2</xdr:row>
      <xdr:rowOff>114299</xdr:rowOff>
    </xdr:to>
    <xdr:pic>
      <xdr:nvPicPr>
        <xdr:cNvPr id="14" name="Imagen 13">
          <a:extLst>
            <a:ext uri="{FF2B5EF4-FFF2-40B4-BE49-F238E27FC236}">
              <a16:creationId xmlns:a16="http://schemas.microsoft.com/office/drawing/2014/main" id="{00000000-0008-0000-25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91275" y="0"/>
          <a:ext cx="1403351" cy="590549"/>
        </a:xfrm>
        <a:prstGeom prst="rect">
          <a:avLst/>
        </a:prstGeom>
        <a:solidFill>
          <a:schemeClr val="bg2"/>
        </a:solidFill>
      </xdr:spPr>
    </xdr:pic>
    <xdr:clientData/>
  </xdr:twoCellAnchor>
</xdr:wsDr>
</file>

<file path=xl/drawings/drawing3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19050</xdr:rowOff>
        </xdr:to>
        <xdr:sp macro="" textlink="">
          <xdr:nvSpPr>
            <xdr:cNvPr id="123905" name="Check Box 1" hidden="1">
              <a:extLst>
                <a:ext uri="{63B3BB69-23CF-44E3-9099-C40C66FF867C}">
                  <a14:compatExt spid="_x0000_s123905"/>
                </a:ext>
                <a:ext uri="{FF2B5EF4-FFF2-40B4-BE49-F238E27FC236}">
                  <a16:creationId xmlns:a16="http://schemas.microsoft.com/office/drawing/2014/main" id="{00000000-0008-0000-2600-000001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28575</xdr:rowOff>
        </xdr:to>
        <xdr:sp macro="" textlink="">
          <xdr:nvSpPr>
            <xdr:cNvPr id="123906" name="Check Box 2" hidden="1">
              <a:extLst>
                <a:ext uri="{63B3BB69-23CF-44E3-9099-C40C66FF867C}">
                  <a14:compatExt spid="_x0000_s123906"/>
                </a:ext>
                <a:ext uri="{FF2B5EF4-FFF2-40B4-BE49-F238E27FC236}">
                  <a16:creationId xmlns:a16="http://schemas.microsoft.com/office/drawing/2014/main" id="{00000000-0008-0000-2600-000002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23907" name="Check Box 3" hidden="1">
              <a:extLst>
                <a:ext uri="{63B3BB69-23CF-44E3-9099-C40C66FF867C}">
                  <a14:compatExt spid="_x0000_s123907"/>
                </a:ext>
                <a:ext uri="{FF2B5EF4-FFF2-40B4-BE49-F238E27FC236}">
                  <a16:creationId xmlns:a16="http://schemas.microsoft.com/office/drawing/2014/main" id="{00000000-0008-0000-2600-000003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23908" name="Check Box 4" hidden="1">
              <a:extLst>
                <a:ext uri="{63B3BB69-23CF-44E3-9099-C40C66FF867C}">
                  <a14:compatExt spid="_x0000_s123908"/>
                </a:ext>
                <a:ext uri="{FF2B5EF4-FFF2-40B4-BE49-F238E27FC236}">
                  <a16:creationId xmlns:a16="http://schemas.microsoft.com/office/drawing/2014/main" id="{00000000-0008-0000-2600-000004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57150</xdr:rowOff>
        </xdr:to>
        <xdr:sp macro="" textlink="">
          <xdr:nvSpPr>
            <xdr:cNvPr id="123909" name="Check Box 5" hidden="1">
              <a:extLst>
                <a:ext uri="{63B3BB69-23CF-44E3-9099-C40C66FF867C}">
                  <a14:compatExt spid="_x0000_s123909"/>
                </a:ext>
                <a:ext uri="{FF2B5EF4-FFF2-40B4-BE49-F238E27FC236}">
                  <a16:creationId xmlns:a16="http://schemas.microsoft.com/office/drawing/2014/main" id="{00000000-0008-0000-2600-000005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161925</xdr:rowOff>
        </xdr:to>
        <xdr:sp macro="" textlink="">
          <xdr:nvSpPr>
            <xdr:cNvPr id="123910" name="Check Box 6" hidden="1">
              <a:extLst>
                <a:ext uri="{63B3BB69-23CF-44E3-9099-C40C66FF867C}">
                  <a14:compatExt spid="_x0000_s123910"/>
                </a:ext>
                <a:ext uri="{FF2B5EF4-FFF2-40B4-BE49-F238E27FC236}">
                  <a16:creationId xmlns:a16="http://schemas.microsoft.com/office/drawing/2014/main" id="{00000000-0008-0000-2600-000006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47625</xdr:rowOff>
        </xdr:to>
        <xdr:sp macro="" textlink="">
          <xdr:nvSpPr>
            <xdr:cNvPr id="123911" name="Check Box 7" hidden="1">
              <a:extLst>
                <a:ext uri="{63B3BB69-23CF-44E3-9099-C40C66FF867C}">
                  <a14:compatExt spid="_x0000_s123911"/>
                </a:ext>
                <a:ext uri="{FF2B5EF4-FFF2-40B4-BE49-F238E27FC236}">
                  <a16:creationId xmlns:a16="http://schemas.microsoft.com/office/drawing/2014/main" id="{00000000-0008-0000-2600-000007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47625</xdr:rowOff>
        </xdr:to>
        <xdr:sp macro="" textlink="">
          <xdr:nvSpPr>
            <xdr:cNvPr id="123912" name="Check Box 8" hidden="1">
              <a:extLst>
                <a:ext uri="{63B3BB69-23CF-44E3-9099-C40C66FF867C}">
                  <a14:compatExt spid="_x0000_s123912"/>
                </a:ext>
                <a:ext uri="{FF2B5EF4-FFF2-40B4-BE49-F238E27FC236}">
                  <a16:creationId xmlns:a16="http://schemas.microsoft.com/office/drawing/2014/main" id="{00000000-0008-0000-2600-000008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85725</xdr:rowOff>
        </xdr:to>
        <xdr:sp macro="" textlink="">
          <xdr:nvSpPr>
            <xdr:cNvPr id="123913" name="Check Box 9" hidden="1">
              <a:extLst>
                <a:ext uri="{63B3BB69-23CF-44E3-9099-C40C66FF867C}">
                  <a14:compatExt spid="_x0000_s123913"/>
                </a:ext>
                <a:ext uri="{FF2B5EF4-FFF2-40B4-BE49-F238E27FC236}">
                  <a16:creationId xmlns:a16="http://schemas.microsoft.com/office/drawing/2014/main" id="{00000000-0008-0000-2600-000009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85725</xdr:rowOff>
        </xdr:to>
        <xdr:sp macro="" textlink="">
          <xdr:nvSpPr>
            <xdr:cNvPr id="123914" name="Check Box 10" hidden="1">
              <a:extLst>
                <a:ext uri="{63B3BB69-23CF-44E3-9099-C40C66FF867C}">
                  <a14:compatExt spid="_x0000_s123914"/>
                </a:ext>
                <a:ext uri="{FF2B5EF4-FFF2-40B4-BE49-F238E27FC236}">
                  <a16:creationId xmlns:a16="http://schemas.microsoft.com/office/drawing/2014/main" id="{00000000-0008-0000-2600-00000A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9525</xdr:colOff>
      <xdr:row>0</xdr:row>
      <xdr:rowOff>0</xdr:rowOff>
    </xdr:from>
    <xdr:to>
      <xdr:col>11</xdr:col>
      <xdr:colOff>41276</xdr:colOff>
      <xdr:row>2</xdr:row>
      <xdr:rowOff>114299</xdr:rowOff>
    </xdr:to>
    <xdr:pic>
      <xdr:nvPicPr>
        <xdr:cNvPr id="14" name="Imagen 13">
          <a:extLst>
            <a:ext uri="{FF2B5EF4-FFF2-40B4-BE49-F238E27FC236}">
              <a16:creationId xmlns:a16="http://schemas.microsoft.com/office/drawing/2014/main" id="{00000000-0008-0000-26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29375" y="0"/>
          <a:ext cx="1403351" cy="590549"/>
        </a:xfrm>
        <a:prstGeom prst="rect">
          <a:avLst/>
        </a:prstGeom>
        <a:solidFill>
          <a:schemeClr val="bg2"/>
        </a:solidFill>
      </xdr:spPr>
    </xdr:pic>
    <xdr:clientData/>
  </xdr:twoCellAnchor>
</xdr:wsDr>
</file>

<file path=xl/drawings/drawing3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19050</xdr:rowOff>
        </xdr:to>
        <xdr:sp macro="" textlink="">
          <xdr:nvSpPr>
            <xdr:cNvPr id="124929" name="Check Box 1" hidden="1">
              <a:extLst>
                <a:ext uri="{63B3BB69-23CF-44E3-9099-C40C66FF867C}">
                  <a14:compatExt spid="_x0000_s124929"/>
                </a:ext>
                <a:ext uri="{FF2B5EF4-FFF2-40B4-BE49-F238E27FC236}">
                  <a16:creationId xmlns:a16="http://schemas.microsoft.com/office/drawing/2014/main" id="{00000000-0008-0000-2700-000001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28575</xdr:rowOff>
        </xdr:to>
        <xdr:sp macro="" textlink="">
          <xdr:nvSpPr>
            <xdr:cNvPr id="124930" name="Check Box 2" hidden="1">
              <a:extLst>
                <a:ext uri="{63B3BB69-23CF-44E3-9099-C40C66FF867C}">
                  <a14:compatExt spid="_x0000_s124930"/>
                </a:ext>
                <a:ext uri="{FF2B5EF4-FFF2-40B4-BE49-F238E27FC236}">
                  <a16:creationId xmlns:a16="http://schemas.microsoft.com/office/drawing/2014/main" id="{00000000-0008-0000-2700-000002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24931" name="Check Box 3" hidden="1">
              <a:extLst>
                <a:ext uri="{63B3BB69-23CF-44E3-9099-C40C66FF867C}">
                  <a14:compatExt spid="_x0000_s124931"/>
                </a:ext>
                <a:ext uri="{FF2B5EF4-FFF2-40B4-BE49-F238E27FC236}">
                  <a16:creationId xmlns:a16="http://schemas.microsoft.com/office/drawing/2014/main" id="{00000000-0008-0000-2700-000003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24932" name="Check Box 4" hidden="1">
              <a:extLst>
                <a:ext uri="{63B3BB69-23CF-44E3-9099-C40C66FF867C}">
                  <a14:compatExt spid="_x0000_s124932"/>
                </a:ext>
                <a:ext uri="{FF2B5EF4-FFF2-40B4-BE49-F238E27FC236}">
                  <a16:creationId xmlns:a16="http://schemas.microsoft.com/office/drawing/2014/main" id="{00000000-0008-0000-2700-000004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57150</xdr:rowOff>
        </xdr:to>
        <xdr:sp macro="" textlink="">
          <xdr:nvSpPr>
            <xdr:cNvPr id="124933" name="Check Box 5" hidden="1">
              <a:extLst>
                <a:ext uri="{63B3BB69-23CF-44E3-9099-C40C66FF867C}">
                  <a14:compatExt spid="_x0000_s124933"/>
                </a:ext>
                <a:ext uri="{FF2B5EF4-FFF2-40B4-BE49-F238E27FC236}">
                  <a16:creationId xmlns:a16="http://schemas.microsoft.com/office/drawing/2014/main" id="{00000000-0008-0000-2700-000005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161925</xdr:rowOff>
        </xdr:to>
        <xdr:sp macro="" textlink="">
          <xdr:nvSpPr>
            <xdr:cNvPr id="124934" name="Check Box 6" hidden="1">
              <a:extLst>
                <a:ext uri="{63B3BB69-23CF-44E3-9099-C40C66FF867C}">
                  <a14:compatExt spid="_x0000_s124934"/>
                </a:ext>
                <a:ext uri="{FF2B5EF4-FFF2-40B4-BE49-F238E27FC236}">
                  <a16:creationId xmlns:a16="http://schemas.microsoft.com/office/drawing/2014/main" id="{00000000-0008-0000-2700-000006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47625</xdr:rowOff>
        </xdr:to>
        <xdr:sp macro="" textlink="">
          <xdr:nvSpPr>
            <xdr:cNvPr id="124935" name="Check Box 7" hidden="1">
              <a:extLst>
                <a:ext uri="{63B3BB69-23CF-44E3-9099-C40C66FF867C}">
                  <a14:compatExt spid="_x0000_s124935"/>
                </a:ext>
                <a:ext uri="{FF2B5EF4-FFF2-40B4-BE49-F238E27FC236}">
                  <a16:creationId xmlns:a16="http://schemas.microsoft.com/office/drawing/2014/main" id="{00000000-0008-0000-2700-000007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47625</xdr:rowOff>
        </xdr:to>
        <xdr:sp macro="" textlink="">
          <xdr:nvSpPr>
            <xdr:cNvPr id="124936" name="Check Box 8" hidden="1">
              <a:extLst>
                <a:ext uri="{63B3BB69-23CF-44E3-9099-C40C66FF867C}">
                  <a14:compatExt spid="_x0000_s124936"/>
                </a:ext>
                <a:ext uri="{FF2B5EF4-FFF2-40B4-BE49-F238E27FC236}">
                  <a16:creationId xmlns:a16="http://schemas.microsoft.com/office/drawing/2014/main" id="{00000000-0008-0000-2700-000008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85725</xdr:rowOff>
        </xdr:to>
        <xdr:sp macro="" textlink="">
          <xdr:nvSpPr>
            <xdr:cNvPr id="124937" name="Check Box 9" hidden="1">
              <a:extLst>
                <a:ext uri="{63B3BB69-23CF-44E3-9099-C40C66FF867C}">
                  <a14:compatExt spid="_x0000_s124937"/>
                </a:ext>
                <a:ext uri="{FF2B5EF4-FFF2-40B4-BE49-F238E27FC236}">
                  <a16:creationId xmlns:a16="http://schemas.microsoft.com/office/drawing/2014/main" id="{00000000-0008-0000-2700-000009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85725</xdr:rowOff>
        </xdr:to>
        <xdr:sp macro="" textlink="">
          <xdr:nvSpPr>
            <xdr:cNvPr id="124938" name="Check Box 10" hidden="1">
              <a:extLst>
                <a:ext uri="{63B3BB69-23CF-44E3-9099-C40C66FF867C}">
                  <a14:compatExt spid="_x0000_s124938"/>
                </a:ext>
                <a:ext uri="{FF2B5EF4-FFF2-40B4-BE49-F238E27FC236}">
                  <a16:creationId xmlns:a16="http://schemas.microsoft.com/office/drawing/2014/main" id="{00000000-0008-0000-2700-00000A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51</xdr:row>
      <xdr:rowOff>0</xdr:rowOff>
    </xdr:from>
    <xdr:to>
      <xdr:col>1</xdr:col>
      <xdr:colOff>742950</xdr:colOff>
      <xdr:row>52</xdr:row>
      <xdr:rowOff>125941</xdr:rowOff>
    </xdr:to>
    <xdr:pic>
      <xdr:nvPicPr>
        <xdr:cNvPr id="13" name="Imagen 12">
          <a:extLst>
            <a:ext uri="{FF2B5EF4-FFF2-40B4-BE49-F238E27FC236}">
              <a16:creationId xmlns:a16="http://schemas.microsoft.com/office/drawing/2014/main" id="{00000000-0008-0000-2700-00000D000000}"/>
            </a:ext>
          </a:extLst>
        </xdr:cNvPr>
        <xdr:cNvPicPr>
          <a:picLocks noChangeAspect="1"/>
        </xdr:cNvPicPr>
      </xdr:nvPicPr>
      <xdr:blipFill>
        <a:blip xmlns:r="http://schemas.openxmlformats.org/officeDocument/2006/relationships" r:embed="rId1"/>
        <a:stretch>
          <a:fillRect/>
        </a:stretch>
      </xdr:blipFill>
      <xdr:spPr>
        <a:xfrm>
          <a:off x="0" y="13887450"/>
          <a:ext cx="742950" cy="478366"/>
        </a:xfrm>
        <a:prstGeom prst="rect">
          <a:avLst/>
        </a:prstGeom>
      </xdr:spPr>
    </xdr:pic>
    <xdr:clientData/>
  </xdr:twoCellAnchor>
  <xdr:twoCellAnchor editAs="oneCell">
    <xdr:from>
      <xdr:col>8</xdr:col>
      <xdr:colOff>847725</xdr:colOff>
      <xdr:row>0</xdr:row>
      <xdr:rowOff>0</xdr:rowOff>
    </xdr:from>
    <xdr:to>
      <xdr:col>11</xdr:col>
      <xdr:colOff>22226</xdr:colOff>
      <xdr:row>2</xdr:row>
      <xdr:rowOff>114299</xdr:rowOff>
    </xdr:to>
    <xdr:pic>
      <xdr:nvPicPr>
        <xdr:cNvPr id="15" name="Imagen 14">
          <a:extLst>
            <a:ext uri="{FF2B5EF4-FFF2-40B4-BE49-F238E27FC236}">
              <a16:creationId xmlns:a16="http://schemas.microsoft.com/office/drawing/2014/main" id="{00000000-0008-0000-2700-00000F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10325" y="0"/>
          <a:ext cx="1403351" cy="590549"/>
        </a:xfrm>
        <a:prstGeom prst="rect">
          <a:avLst/>
        </a:prstGeom>
        <a:solidFill>
          <a:schemeClr val="bg2"/>
        </a:solidFill>
      </xdr:spPr>
    </xdr:pic>
    <xdr:clientData/>
  </xdr:twoCellAnchor>
</xdr:wsDr>
</file>

<file path=xl/drawings/drawing3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28575</xdr:rowOff>
        </xdr:to>
        <xdr:sp macro="" textlink="">
          <xdr:nvSpPr>
            <xdr:cNvPr id="154625" name="Check Box 1" hidden="1">
              <a:extLst>
                <a:ext uri="{63B3BB69-23CF-44E3-9099-C40C66FF867C}">
                  <a14:compatExt spid="_x0000_s154625"/>
                </a:ext>
                <a:ext uri="{FF2B5EF4-FFF2-40B4-BE49-F238E27FC236}">
                  <a16:creationId xmlns:a16="http://schemas.microsoft.com/office/drawing/2014/main" id="{00000000-0008-0000-2800-0000015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38100</xdr:rowOff>
        </xdr:to>
        <xdr:sp macro="" textlink="">
          <xdr:nvSpPr>
            <xdr:cNvPr id="154626" name="Check Box 2" hidden="1">
              <a:extLst>
                <a:ext uri="{63B3BB69-23CF-44E3-9099-C40C66FF867C}">
                  <a14:compatExt spid="_x0000_s154626"/>
                </a:ext>
                <a:ext uri="{FF2B5EF4-FFF2-40B4-BE49-F238E27FC236}">
                  <a16:creationId xmlns:a16="http://schemas.microsoft.com/office/drawing/2014/main" id="{00000000-0008-0000-2800-0000025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54627" name="Check Box 3" hidden="1">
              <a:extLst>
                <a:ext uri="{63B3BB69-23CF-44E3-9099-C40C66FF867C}">
                  <a14:compatExt spid="_x0000_s154627"/>
                </a:ext>
                <a:ext uri="{FF2B5EF4-FFF2-40B4-BE49-F238E27FC236}">
                  <a16:creationId xmlns:a16="http://schemas.microsoft.com/office/drawing/2014/main" id="{00000000-0008-0000-2800-0000035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54628" name="Check Box 4" hidden="1">
              <a:extLst>
                <a:ext uri="{63B3BB69-23CF-44E3-9099-C40C66FF867C}">
                  <a14:compatExt spid="_x0000_s154628"/>
                </a:ext>
                <a:ext uri="{FF2B5EF4-FFF2-40B4-BE49-F238E27FC236}">
                  <a16:creationId xmlns:a16="http://schemas.microsoft.com/office/drawing/2014/main" id="{00000000-0008-0000-2800-0000045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66675</xdr:rowOff>
        </xdr:to>
        <xdr:sp macro="" textlink="">
          <xdr:nvSpPr>
            <xdr:cNvPr id="154629" name="Check Box 5" hidden="1">
              <a:extLst>
                <a:ext uri="{63B3BB69-23CF-44E3-9099-C40C66FF867C}">
                  <a14:compatExt spid="_x0000_s154629"/>
                </a:ext>
                <a:ext uri="{FF2B5EF4-FFF2-40B4-BE49-F238E27FC236}">
                  <a16:creationId xmlns:a16="http://schemas.microsoft.com/office/drawing/2014/main" id="{00000000-0008-0000-2800-0000055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152400</xdr:rowOff>
        </xdr:to>
        <xdr:sp macro="" textlink="">
          <xdr:nvSpPr>
            <xdr:cNvPr id="154630" name="Check Box 6" hidden="1">
              <a:extLst>
                <a:ext uri="{63B3BB69-23CF-44E3-9099-C40C66FF867C}">
                  <a14:compatExt spid="_x0000_s154630"/>
                </a:ext>
                <a:ext uri="{FF2B5EF4-FFF2-40B4-BE49-F238E27FC236}">
                  <a16:creationId xmlns:a16="http://schemas.microsoft.com/office/drawing/2014/main" id="{00000000-0008-0000-2800-0000065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66675</xdr:rowOff>
        </xdr:to>
        <xdr:sp macro="" textlink="">
          <xdr:nvSpPr>
            <xdr:cNvPr id="154631" name="Check Box 7" hidden="1">
              <a:extLst>
                <a:ext uri="{63B3BB69-23CF-44E3-9099-C40C66FF867C}">
                  <a14:compatExt spid="_x0000_s154631"/>
                </a:ext>
                <a:ext uri="{FF2B5EF4-FFF2-40B4-BE49-F238E27FC236}">
                  <a16:creationId xmlns:a16="http://schemas.microsoft.com/office/drawing/2014/main" id="{00000000-0008-0000-2800-0000075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66675</xdr:rowOff>
        </xdr:to>
        <xdr:sp macro="" textlink="">
          <xdr:nvSpPr>
            <xdr:cNvPr id="154632" name="Check Box 8" hidden="1">
              <a:extLst>
                <a:ext uri="{63B3BB69-23CF-44E3-9099-C40C66FF867C}">
                  <a14:compatExt spid="_x0000_s154632"/>
                </a:ext>
                <a:ext uri="{FF2B5EF4-FFF2-40B4-BE49-F238E27FC236}">
                  <a16:creationId xmlns:a16="http://schemas.microsoft.com/office/drawing/2014/main" id="{00000000-0008-0000-2800-0000085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104775</xdr:rowOff>
        </xdr:to>
        <xdr:sp macro="" textlink="">
          <xdr:nvSpPr>
            <xdr:cNvPr id="154633" name="Check Box 9" hidden="1">
              <a:extLst>
                <a:ext uri="{63B3BB69-23CF-44E3-9099-C40C66FF867C}">
                  <a14:compatExt spid="_x0000_s154633"/>
                </a:ext>
                <a:ext uri="{FF2B5EF4-FFF2-40B4-BE49-F238E27FC236}">
                  <a16:creationId xmlns:a16="http://schemas.microsoft.com/office/drawing/2014/main" id="{00000000-0008-0000-2800-0000095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104775</xdr:rowOff>
        </xdr:to>
        <xdr:sp macro="" textlink="">
          <xdr:nvSpPr>
            <xdr:cNvPr id="154634" name="Check Box 10" hidden="1">
              <a:extLst>
                <a:ext uri="{63B3BB69-23CF-44E3-9099-C40C66FF867C}">
                  <a14:compatExt spid="_x0000_s154634"/>
                </a:ext>
                <a:ext uri="{FF2B5EF4-FFF2-40B4-BE49-F238E27FC236}">
                  <a16:creationId xmlns:a16="http://schemas.microsoft.com/office/drawing/2014/main" id="{00000000-0008-0000-2800-00000A5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51</xdr:row>
      <xdr:rowOff>0</xdr:rowOff>
    </xdr:from>
    <xdr:to>
      <xdr:col>1</xdr:col>
      <xdr:colOff>742950</xdr:colOff>
      <xdr:row>53</xdr:row>
      <xdr:rowOff>97366</xdr:rowOff>
    </xdr:to>
    <xdr:pic>
      <xdr:nvPicPr>
        <xdr:cNvPr id="12" name="Imagen 11">
          <a:extLst>
            <a:ext uri="{FF2B5EF4-FFF2-40B4-BE49-F238E27FC236}">
              <a16:creationId xmlns:a16="http://schemas.microsoft.com/office/drawing/2014/main" id="{00000000-0008-0000-2800-00000C000000}"/>
            </a:ext>
          </a:extLst>
        </xdr:cNvPr>
        <xdr:cNvPicPr>
          <a:picLocks noChangeAspect="1"/>
        </xdr:cNvPicPr>
      </xdr:nvPicPr>
      <xdr:blipFill>
        <a:blip xmlns:r="http://schemas.openxmlformats.org/officeDocument/2006/relationships" r:embed="rId1"/>
        <a:stretch>
          <a:fillRect/>
        </a:stretch>
      </xdr:blipFill>
      <xdr:spPr>
        <a:xfrm>
          <a:off x="0" y="13887450"/>
          <a:ext cx="742950" cy="478366"/>
        </a:xfrm>
        <a:prstGeom prst="rect">
          <a:avLst/>
        </a:prstGeom>
      </xdr:spPr>
    </xdr:pic>
    <xdr:clientData/>
  </xdr:twoCellAnchor>
  <xdr:twoCellAnchor editAs="oneCell">
    <xdr:from>
      <xdr:col>9</xdr:col>
      <xdr:colOff>0</xdr:colOff>
      <xdr:row>0</xdr:row>
      <xdr:rowOff>0</xdr:rowOff>
    </xdr:from>
    <xdr:to>
      <xdr:col>11</xdr:col>
      <xdr:colOff>31751</xdr:colOff>
      <xdr:row>2</xdr:row>
      <xdr:rowOff>28575</xdr:rowOff>
    </xdr:to>
    <xdr:pic>
      <xdr:nvPicPr>
        <xdr:cNvPr id="14" name="Imagen 13">
          <a:extLst>
            <a:ext uri="{FF2B5EF4-FFF2-40B4-BE49-F238E27FC236}">
              <a16:creationId xmlns:a16="http://schemas.microsoft.com/office/drawing/2014/main" id="{00000000-0008-0000-2800-00000E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19850" y="0"/>
          <a:ext cx="1403351" cy="504825"/>
        </a:xfrm>
        <a:prstGeom prst="rect">
          <a:avLst/>
        </a:prstGeom>
        <a:solidFill>
          <a:schemeClr val="bg2"/>
        </a:solidFill>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21</xdr:row>
          <xdr:rowOff>190500</xdr:rowOff>
        </xdr:to>
        <xdr:sp macro="" textlink="">
          <xdr:nvSpPr>
            <xdr:cNvPr id="56321" name="Check Box 1" hidden="1">
              <a:extLst>
                <a:ext uri="{63B3BB69-23CF-44E3-9099-C40C66FF867C}">
                  <a14:compatExt spid="_x0000_s56321"/>
                </a:ext>
                <a:ext uri="{FF2B5EF4-FFF2-40B4-BE49-F238E27FC236}">
                  <a16:creationId xmlns:a16="http://schemas.microsoft.com/office/drawing/2014/main" id="{00000000-0008-0000-0500-00000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0</xdr:rowOff>
        </xdr:to>
        <xdr:sp macro="" textlink="">
          <xdr:nvSpPr>
            <xdr:cNvPr id="56322" name="Check Box 2" hidden="1">
              <a:extLst>
                <a:ext uri="{63B3BB69-23CF-44E3-9099-C40C66FF867C}">
                  <a14:compatExt spid="_x0000_s56322"/>
                </a:ext>
                <a:ext uri="{FF2B5EF4-FFF2-40B4-BE49-F238E27FC236}">
                  <a16:creationId xmlns:a16="http://schemas.microsoft.com/office/drawing/2014/main" id="{00000000-0008-0000-0500-00000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56323" name="Check Box 3" hidden="1">
              <a:extLst>
                <a:ext uri="{63B3BB69-23CF-44E3-9099-C40C66FF867C}">
                  <a14:compatExt spid="_x0000_s56323"/>
                </a:ext>
                <a:ext uri="{FF2B5EF4-FFF2-40B4-BE49-F238E27FC236}">
                  <a16:creationId xmlns:a16="http://schemas.microsoft.com/office/drawing/2014/main" id="{00000000-0008-0000-0500-00000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56324" name="Check Box 4" hidden="1">
              <a:extLst>
                <a:ext uri="{63B3BB69-23CF-44E3-9099-C40C66FF867C}">
                  <a14:compatExt spid="_x0000_s56324"/>
                </a:ext>
                <a:ext uri="{FF2B5EF4-FFF2-40B4-BE49-F238E27FC236}">
                  <a16:creationId xmlns:a16="http://schemas.microsoft.com/office/drawing/2014/main" id="{00000000-0008-0000-0500-00000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28575</xdr:rowOff>
        </xdr:to>
        <xdr:sp macro="" textlink="">
          <xdr:nvSpPr>
            <xdr:cNvPr id="56325" name="Check Box 5" hidden="1">
              <a:extLst>
                <a:ext uri="{63B3BB69-23CF-44E3-9099-C40C66FF867C}">
                  <a14:compatExt spid="_x0000_s56325"/>
                </a:ext>
                <a:ext uri="{FF2B5EF4-FFF2-40B4-BE49-F238E27FC236}">
                  <a16:creationId xmlns:a16="http://schemas.microsoft.com/office/drawing/2014/main" id="{00000000-0008-0000-0500-00000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190500</xdr:rowOff>
        </xdr:to>
        <xdr:sp macro="" textlink="">
          <xdr:nvSpPr>
            <xdr:cNvPr id="56326" name="Check Box 6" hidden="1">
              <a:extLst>
                <a:ext uri="{63B3BB69-23CF-44E3-9099-C40C66FF867C}">
                  <a14:compatExt spid="_x0000_s56326"/>
                </a:ext>
                <a:ext uri="{FF2B5EF4-FFF2-40B4-BE49-F238E27FC236}">
                  <a16:creationId xmlns:a16="http://schemas.microsoft.com/office/drawing/2014/main" id="{00000000-0008-0000-0500-00000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31</xdr:row>
          <xdr:rowOff>190500</xdr:rowOff>
        </xdr:to>
        <xdr:sp macro="" textlink="">
          <xdr:nvSpPr>
            <xdr:cNvPr id="56327" name="Check Box 7" hidden="1">
              <a:extLst>
                <a:ext uri="{63B3BB69-23CF-44E3-9099-C40C66FF867C}">
                  <a14:compatExt spid="_x0000_s56327"/>
                </a:ext>
                <a:ext uri="{FF2B5EF4-FFF2-40B4-BE49-F238E27FC236}">
                  <a16:creationId xmlns:a16="http://schemas.microsoft.com/office/drawing/2014/main" id="{00000000-0008-0000-0500-00000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32</xdr:row>
          <xdr:rowOff>190500</xdr:rowOff>
        </xdr:to>
        <xdr:sp macro="" textlink="">
          <xdr:nvSpPr>
            <xdr:cNvPr id="56328" name="Check Box 8" hidden="1">
              <a:extLst>
                <a:ext uri="{63B3BB69-23CF-44E3-9099-C40C66FF867C}">
                  <a14:compatExt spid="_x0000_s56328"/>
                </a:ext>
                <a:ext uri="{FF2B5EF4-FFF2-40B4-BE49-F238E27FC236}">
                  <a16:creationId xmlns:a16="http://schemas.microsoft.com/office/drawing/2014/main" id="{00000000-0008-0000-0500-00000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28575</xdr:rowOff>
        </xdr:to>
        <xdr:sp macro="" textlink="">
          <xdr:nvSpPr>
            <xdr:cNvPr id="56329" name="Check Box 9" hidden="1">
              <a:extLst>
                <a:ext uri="{63B3BB69-23CF-44E3-9099-C40C66FF867C}">
                  <a14:compatExt spid="_x0000_s56329"/>
                </a:ext>
                <a:ext uri="{FF2B5EF4-FFF2-40B4-BE49-F238E27FC236}">
                  <a16:creationId xmlns:a16="http://schemas.microsoft.com/office/drawing/2014/main" id="{00000000-0008-0000-0500-00000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28575</xdr:rowOff>
        </xdr:to>
        <xdr:sp macro="" textlink="">
          <xdr:nvSpPr>
            <xdr:cNvPr id="56330" name="Check Box 10" hidden="1">
              <a:extLst>
                <a:ext uri="{63B3BB69-23CF-44E3-9099-C40C66FF867C}">
                  <a14:compatExt spid="_x0000_s56330"/>
                </a:ext>
                <a:ext uri="{FF2B5EF4-FFF2-40B4-BE49-F238E27FC236}">
                  <a16:creationId xmlns:a16="http://schemas.microsoft.com/office/drawing/2014/main" id="{00000000-0008-0000-0500-00000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836084</xdr:colOff>
      <xdr:row>0</xdr:row>
      <xdr:rowOff>0</xdr:rowOff>
    </xdr:from>
    <xdr:to>
      <xdr:col>11</xdr:col>
      <xdr:colOff>10585</xdr:colOff>
      <xdr:row>2</xdr:row>
      <xdr:rowOff>63500</xdr:rowOff>
    </xdr:to>
    <xdr:pic>
      <xdr:nvPicPr>
        <xdr:cNvPr id="14" name="Imagen 13">
          <a:extLst>
            <a:ext uri="{FF2B5EF4-FFF2-40B4-BE49-F238E27FC236}">
              <a16:creationId xmlns:a16="http://schemas.microsoft.com/office/drawing/2014/main" id="{00000000-0008-0000-05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02917" y="0"/>
          <a:ext cx="1397001" cy="550333"/>
        </a:xfrm>
        <a:prstGeom prst="rect">
          <a:avLst/>
        </a:prstGeom>
        <a:solidFill>
          <a:schemeClr val="bg2"/>
        </a:solidFill>
      </xdr:spPr>
    </xdr:pic>
    <xdr:clientData/>
  </xdr:twoCellAnchor>
</xdr:wsDr>
</file>

<file path=xl/drawings/drawing4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28575</xdr:rowOff>
        </xdr:to>
        <xdr:sp macro="" textlink="">
          <xdr:nvSpPr>
            <xdr:cNvPr id="155649" name="Check Box 1" hidden="1">
              <a:extLst>
                <a:ext uri="{63B3BB69-23CF-44E3-9099-C40C66FF867C}">
                  <a14:compatExt spid="_x0000_s155649"/>
                </a:ext>
                <a:ext uri="{FF2B5EF4-FFF2-40B4-BE49-F238E27FC236}">
                  <a16:creationId xmlns:a16="http://schemas.microsoft.com/office/drawing/2014/main" id="{00000000-0008-0000-2900-000001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38100</xdr:rowOff>
        </xdr:to>
        <xdr:sp macro="" textlink="">
          <xdr:nvSpPr>
            <xdr:cNvPr id="155650" name="Check Box 2" hidden="1">
              <a:extLst>
                <a:ext uri="{63B3BB69-23CF-44E3-9099-C40C66FF867C}">
                  <a14:compatExt spid="_x0000_s155650"/>
                </a:ext>
                <a:ext uri="{FF2B5EF4-FFF2-40B4-BE49-F238E27FC236}">
                  <a16:creationId xmlns:a16="http://schemas.microsoft.com/office/drawing/2014/main" id="{00000000-0008-0000-2900-000002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55651" name="Check Box 3" hidden="1">
              <a:extLst>
                <a:ext uri="{63B3BB69-23CF-44E3-9099-C40C66FF867C}">
                  <a14:compatExt spid="_x0000_s155651"/>
                </a:ext>
                <a:ext uri="{FF2B5EF4-FFF2-40B4-BE49-F238E27FC236}">
                  <a16:creationId xmlns:a16="http://schemas.microsoft.com/office/drawing/2014/main" id="{00000000-0008-0000-2900-000003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55652" name="Check Box 4" hidden="1">
              <a:extLst>
                <a:ext uri="{63B3BB69-23CF-44E3-9099-C40C66FF867C}">
                  <a14:compatExt spid="_x0000_s155652"/>
                </a:ext>
                <a:ext uri="{FF2B5EF4-FFF2-40B4-BE49-F238E27FC236}">
                  <a16:creationId xmlns:a16="http://schemas.microsoft.com/office/drawing/2014/main" id="{00000000-0008-0000-2900-000004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66675</xdr:rowOff>
        </xdr:to>
        <xdr:sp macro="" textlink="">
          <xdr:nvSpPr>
            <xdr:cNvPr id="155653" name="Check Box 5" hidden="1">
              <a:extLst>
                <a:ext uri="{63B3BB69-23CF-44E3-9099-C40C66FF867C}">
                  <a14:compatExt spid="_x0000_s155653"/>
                </a:ext>
                <a:ext uri="{FF2B5EF4-FFF2-40B4-BE49-F238E27FC236}">
                  <a16:creationId xmlns:a16="http://schemas.microsoft.com/office/drawing/2014/main" id="{00000000-0008-0000-2900-000005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152400</xdr:rowOff>
        </xdr:to>
        <xdr:sp macro="" textlink="">
          <xdr:nvSpPr>
            <xdr:cNvPr id="155654" name="Check Box 6" hidden="1">
              <a:extLst>
                <a:ext uri="{63B3BB69-23CF-44E3-9099-C40C66FF867C}">
                  <a14:compatExt spid="_x0000_s155654"/>
                </a:ext>
                <a:ext uri="{FF2B5EF4-FFF2-40B4-BE49-F238E27FC236}">
                  <a16:creationId xmlns:a16="http://schemas.microsoft.com/office/drawing/2014/main" id="{00000000-0008-0000-2900-000006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66675</xdr:rowOff>
        </xdr:to>
        <xdr:sp macro="" textlink="">
          <xdr:nvSpPr>
            <xdr:cNvPr id="155655" name="Check Box 7" hidden="1">
              <a:extLst>
                <a:ext uri="{63B3BB69-23CF-44E3-9099-C40C66FF867C}">
                  <a14:compatExt spid="_x0000_s155655"/>
                </a:ext>
                <a:ext uri="{FF2B5EF4-FFF2-40B4-BE49-F238E27FC236}">
                  <a16:creationId xmlns:a16="http://schemas.microsoft.com/office/drawing/2014/main" id="{00000000-0008-0000-2900-000007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66675</xdr:rowOff>
        </xdr:to>
        <xdr:sp macro="" textlink="">
          <xdr:nvSpPr>
            <xdr:cNvPr id="155656" name="Check Box 8" hidden="1">
              <a:extLst>
                <a:ext uri="{63B3BB69-23CF-44E3-9099-C40C66FF867C}">
                  <a14:compatExt spid="_x0000_s155656"/>
                </a:ext>
                <a:ext uri="{FF2B5EF4-FFF2-40B4-BE49-F238E27FC236}">
                  <a16:creationId xmlns:a16="http://schemas.microsoft.com/office/drawing/2014/main" id="{00000000-0008-0000-2900-000008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104775</xdr:rowOff>
        </xdr:to>
        <xdr:sp macro="" textlink="">
          <xdr:nvSpPr>
            <xdr:cNvPr id="155657" name="Check Box 9" hidden="1">
              <a:extLst>
                <a:ext uri="{63B3BB69-23CF-44E3-9099-C40C66FF867C}">
                  <a14:compatExt spid="_x0000_s155657"/>
                </a:ext>
                <a:ext uri="{FF2B5EF4-FFF2-40B4-BE49-F238E27FC236}">
                  <a16:creationId xmlns:a16="http://schemas.microsoft.com/office/drawing/2014/main" id="{00000000-0008-0000-2900-000009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104775</xdr:rowOff>
        </xdr:to>
        <xdr:sp macro="" textlink="">
          <xdr:nvSpPr>
            <xdr:cNvPr id="155658" name="Check Box 10" hidden="1">
              <a:extLst>
                <a:ext uri="{63B3BB69-23CF-44E3-9099-C40C66FF867C}">
                  <a14:compatExt spid="_x0000_s155658"/>
                </a:ext>
                <a:ext uri="{FF2B5EF4-FFF2-40B4-BE49-F238E27FC236}">
                  <a16:creationId xmlns:a16="http://schemas.microsoft.com/office/drawing/2014/main" id="{00000000-0008-0000-2900-00000A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51</xdr:row>
      <xdr:rowOff>0</xdr:rowOff>
    </xdr:from>
    <xdr:to>
      <xdr:col>1</xdr:col>
      <xdr:colOff>742950</xdr:colOff>
      <xdr:row>53</xdr:row>
      <xdr:rowOff>97366</xdr:rowOff>
    </xdr:to>
    <xdr:pic>
      <xdr:nvPicPr>
        <xdr:cNvPr id="12" name="Imagen 11">
          <a:extLst>
            <a:ext uri="{FF2B5EF4-FFF2-40B4-BE49-F238E27FC236}">
              <a16:creationId xmlns:a16="http://schemas.microsoft.com/office/drawing/2014/main" id="{00000000-0008-0000-2900-00000C000000}"/>
            </a:ext>
          </a:extLst>
        </xdr:cNvPr>
        <xdr:cNvPicPr>
          <a:picLocks noChangeAspect="1"/>
        </xdr:cNvPicPr>
      </xdr:nvPicPr>
      <xdr:blipFill>
        <a:blip xmlns:r="http://schemas.openxmlformats.org/officeDocument/2006/relationships" r:embed="rId1"/>
        <a:stretch>
          <a:fillRect/>
        </a:stretch>
      </xdr:blipFill>
      <xdr:spPr>
        <a:xfrm>
          <a:off x="0" y="13887450"/>
          <a:ext cx="742950" cy="478366"/>
        </a:xfrm>
        <a:prstGeom prst="rect">
          <a:avLst/>
        </a:prstGeom>
      </xdr:spPr>
    </xdr:pic>
    <xdr:clientData/>
  </xdr:twoCellAnchor>
  <xdr:twoCellAnchor editAs="oneCell">
    <xdr:from>
      <xdr:col>8</xdr:col>
      <xdr:colOff>828675</xdr:colOff>
      <xdr:row>0</xdr:row>
      <xdr:rowOff>1</xdr:rowOff>
    </xdr:from>
    <xdr:to>
      <xdr:col>11</xdr:col>
      <xdr:colOff>3176</xdr:colOff>
      <xdr:row>2</xdr:row>
      <xdr:rowOff>19051</xdr:rowOff>
    </xdr:to>
    <xdr:pic>
      <xdr:nvPicPr>
        <xdr:cNvPr id="14" name="Imagen 13">
          <a:extLst>
            <a:ext uri="{FF2B5EF4-FFF2-40B4-BE49-F238E27FC236}">
              <a16:creationId xmlns:a16="http://schemas.microsoft.com/office/drawing/2014/main" id="{00000000-0008-0000-2900-00000E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91275" y="1"/>
          <a:ext cx="1403351" cy="495300"/>
        </a:xfrm>
        <a:prstGeom prst="rect">
          <a:avLst/>
        </a:prstGeom>
        <a:solidFill>
          <a:schemeClr val="bg2"/>
        </a:solidFill>
      </xdr:spPr>
    </xdr:pic>
    <xdr:clientData/>
  </xdr:twoCellAnchor>
</xdr:wsDr>
</file>

<file path=xl/drawings/drawing4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28575</xdr:rowOff>
        </xdr:to>
        <xdr:sp macro="" textlink="">
          <xdr:nvSpPr>
            <xdr:cNvPr id="200705" name="Check Box 1" hidden="1">
              <a:extLst>
                <a:ext uri="{63B3BB69-23CF-44E3-9099-C40C66FF867C}">
                  <a14:compatExt spid="_x0000_s200705"/>
                </a:ext>
                <a:ext uri="{FF2B5EF4-FFF2-40B4-BE49-F238E27FC236}">
                  <a16:creationId xmlns:a16="http://schemas.microsoft.com/office/drawing/2014/main" id="{00000000-0008-0000-2A00-000001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38100</xdr:rowOff>
        </xdr:to>
        <xdr:sp macro="" textlink="">
          <xdr:nvSpPr>
            <xdr:cNvPr id="200706" name="Check Box 2" hidden="1">
              <a:extLst>
                <a:ext uri="{63B3BB69-23CF-44E3-9099-C40C66FF867C}">
                  <a14:compatExt spid="_x0000_s200706"/>
                </a:ext>
                <a:ext uri="{FF2B5EF4-FFF2-40B4-BE49-F238E27FC236}">
                  <a16:creationId xmlns:a16="http://schemas.microsoft.com/office/drawing/2014/main" id="{00000000-0008-0000-2A00-000002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200707" name="Check Box 3" hidden="1">
              <a:extLst>
                <a:ext uri="{63B3BB69-23CF-44E3-9099-C40C66FF867C}">
                  <a14:compatExt spid="_x0000_s200707"/>
                </a:ext>
                <a:ext uri="{FF2B5EF4-FFF2-40B4-BE49-F238E27FC236}">
                  <a16:creationId xmlns:a16="http://schemas.microsoft.com/office/drawing/2014/main" id="{00000000-0008-0000-2A00-000003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200708" name="Check Box 4" hidden="1">
              <a:extLst>
                <a:ext uri="{63B3BB69-23CF-44E3-9099-C40C66FF867C}">
                  <a14:compatExt spid="_x0000_s200708"/>
                </a:ext>
                <a:ext uri="{FF2B5EF4-FFF2-40B4-BE49-F238E27FC236}">
                  <a16:creationId xmlns:a16="http://schemas.microsoft.com/office/drawing/2014/main" id="{00000000-0008-0000-2A00-000004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66675</xdr:rowOff>
        </xdr:to>
        <xdr:sp macro="" textlink="">
          <xdr:nvSpPr>
            <xdr:cNvPr id="200709" name="Check Box 5" hidden="1">
              <a:extLst>
                <a:ext uri="{63B3BB69-23CF-44E3-9099-C40C66FF867C}">
                  <a14:compatExt spid="_x0000_s200709"/>
                </a:ext>
                <a:ext uri="{FF2B5EF4-FFF2-40B4-BE49-F238E27FC236}">
                  <a16:creationId xmlns:a16="http://schemas.microsoft.com/office/drawing/2014/main" id="{00000000-0008-0000-2A00-000005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152400</xdr:rowOff>
        </xdr:to>
        <xdr:sp macro="" textlink="">
          <xdr:nvSpPr>
            <xdr:cNvPr id="200710" name="Check Box 6" hidden="1">
              <a:extLst>
                <a:ext uri="{63B3BB69-23CF-44E3-9099-C40C66FF867C}">
                  <a14:compatExt spid="_x0000_s200710"/>
                </a:ext>
                <a:ext uri="{FF2B5EF4-FFF2-40B4-BE49-F238E27FC236}">
                  <a16:creationId xmlns:a16="http://schemas.microsoft.com/office/drawing/2014/main" id="{00000000-0008-0000-2A00-000006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66675</xdr:rowOff>
        </xdr:to>
        <xdr:sp macro="" textlink="">
          <xdr:nvSpPr>
            <xdr:cNvPr id="200711" name="Check Box 7" hidden="1">
              <a:extLst>
                <a:ext uri="{63B3BB69-23CF-44E3-9099-C40C66FF867C}">
                  <a14:compatExt spid="_x0000_s200711"/>
                </a:ext>
                <a:ext uri="{FF2B5EF4-FFF2-40B4-BE49-F238E27FC236}">
                  <a16:creationId xmlns:a16="http://schemas.microsoft.com/office/drawing/2014/main" id="{00000000-0008-0000-2A00-000007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66675</xdr:rowOff>
        </xdr:to>
        <xdr:sp macro="" textlink="">
          <xdr:nvSpPr>
            <xdr:cNvPr id="200712" name="Check Box 8" hidden="1">
              <a:extLst>
                <a:ext uri="{63B3BB69-23CF-44E3-9099-C40C66FF867C}">
                  <a14:compatExt spid="_x0000_s200712"/>
                </a:ext>
                <a:ext uri="{FF2B5EF4-FFF2-40B4-BE49-F238E27FC236}">
                  <a16:creationId xmlns:a16="http://schemas.microsoft.com/office/drawing/2014/main" id="{00000000-0008-0000-2A00-000008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104775</xdr:rowOff>
        </xdr:to>
        <xdr:sp macro="" textlink="">
          <xdr:nvSpPr>
            <xdr:cNvPr id="200713" name="Check Box 9" hidden="1">
              <a:extLst>
                <a:ext uri="{63B3BB69-23CF-44E3-9099-C40C66FF867C}">
                  <a14:compatExt spid="_x0000_s200713"/>
                </a:ext>
                <a:ext uri="{FF2B5EF4-FFF2-40B4-BE49-F238E27FC236}">
                  <a16:creationId xmlns:a16="http://schemas.microsoft.com/office/drawing/2014/main" id="{00000000-0008-0000-2A00-000009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104775</xdr:rowOff>
        </xdr:to>
        <xdr:sp macro="" textlink="">
          <xdr:nvSpPr>
            <xdr:cNvPr id="200714" name="Check Box 10" hidden="1">
              <a:extLst>
                <a:ext uri="{63B3BB69-23CF-44E3-9099-C40C66FF867C}">
                  <a14:compatExt spid="_x0000_s200714"/>
                </a:ext>
                <a:ext uri="{FF2B5EF4-FFF2-40B4-BE49-F238E27FC236}">
                  <a16:creationId xmlns:a16="http://schemas.microsoft.com/office/drawing/2014/main" id="{00000000-0008-0000-2A00-00000A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51</xdr:row>
      <xdr:rowOff>0</xdr:rowOff>
    </xdr:from>
    <xdr:to>
      <xdr:col>1</xdr:col>
      <xdr:colOff>742950</xdr:colOff>
      <xdr:row>53</xdr:row>
      <xdr:rowOff>97366</xdr:rowOff>
    </xdr:to>
    <xdr:pic>
      <xdr:nvPicPr>
        <xdr:cNvPr id="12" name="Imagen 11">
          <a:extLst>
            <a:ext uri="{FF2B5EF4-FFF2-40B4-BE49-F238E27FC236}">
              <a16:creationId xmlns:a16="http://schemas.microsoft.com/office/drawing/2014/main" id="{00000000-0008-0000-2A00-00000C000000}"/>
            </a:ext>
          </a:extLst>
        </xdr:cNvPr>
        <xdr:cNvPicPr>
          <a:picLocks noChangeAspect="1"/>
        </xdr:cNvPicPr>
      </xdr:nvPicPr>
      <xdr:blipFill>
        <a:blip xmlns:r="http://schemas.openxmlformats.org/officeDocument/2006/relationships" r:embed="rId1"/>
        <a:stretch>
          <a:fillRect/>
        </a:stretch>
      </xdr:blipFill>
      <xdr:spPr>
        <a:xfrm>
          <a:off x="0" y="13887450"/>
          <a:ext cx="742950" cy="1021291"/>
        </a:xfrm>
        <a:prstGeom prst="rect">
          <a:avLst/>
        </a:prstGeom>
      </xdr:spPr>
    </xdr:pic>
    <xdr:clientData/>
  </xdr:twoCellAnchor>
  <xdr:twoCellAnchor editAs="oneCell">
    <xdr:from>
      <xdr:col>8</xdr:col>
      <xdr:colOff>828675</xdr:colOff>
      <xdr:row>0</xdr:row>
      <xdr:rowOff>1</xdr:rowOff>
    </xdr:from>
    <xdr:to>
      <xdr:col>11</xdr:col>
      <xdr:colOff>3176</xdr:colOff>
      <xdr:row>2</xdr:row>
      <xdr:rowOff>19051</xdr:rowOff>
    </xdr:to>
    <xdr:pic>
      <xdr:nvPicPr>
        <xdr:cNvPr id="13" name="Imagen 12">
          <a:extLst>
            <a:ext uri="{FF2B5EF4-FFF2-40B4-BE49-F238E27FC236}">
              <a16:creationId xmlns:a16="http://schemas.microsoft.com/office/drawing/2014/main" id="{00000000-0008-0000-2A00-00000D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91275" y="1"/>
          <a:ext cx="1403351" cy="495300"/>
        </a:xfrm>
        <a:prstGeom prst="rect">
          <a:avLst/>
        </a:prstGeom>
        <a:solidFill>
          <a:schemeClr val="bg2"/>
        </a:solidFill>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21</xdr:row>
          <xdr:rowOff>190500</xdr:rowOff>
        </xdr:to>
        <xdr:sp macro="" textlink="">
          <xdr:nvSpPr>
            <xdr:cNvPr id="57345" name="Check Box 1" hidden="1">
              <a:extLst>
                <a:ext uri="{63B3BB69-23CF-44E3-9099-C40C66FF867C}">
                  <a14:compatExt spid="_x0000_s57345"/>
                </a:ext>
                <a:ext uri="{FF2B5EF4-FFF2-40B4-BE49-F238E27FC236}">
                  <a16:creationId xmlns:a16="http://schemas.microsoft.com/office/drawing/2014/main" id="{00000000-0008-0000-0600-00000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0</xdr:rowOff>
        </xdr:to>
        <xdr:sp macro="" textlink="">
          <xdr:nvSpPr>
            <xdr:cNvPr id="57346" name="Check Box 2" hidden="1">
              <a:extLst>
                <a:ext uri="{63B3BB69-23CF-44E3-9099-C40C66FF867C}">
                  <a14:compatExt spid="_x0000_s57346"/>
                </a:ext>
                <a:ext uri="{FF2B5EF4-FFF2-40B4-BE49-F238E27FC236}">
                  <a16:creationId xmlns:a16="http://schemas.microsoft.com/office/drawing/2014/main" id="{00000000-0008-0000-0600-00000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57347" name="Check Box 3" hidden="1">
              <a:extLst>
                <a:ext uri="{63B3BB69-23CF-44E3-9099-C40C66FF867C}">
                  <a14:compatExt spid="_x0000_s57347"/>
                </a:ext>
                <a:ext uri="{FF2B5EF4-FFF2-40B4-BE49-F238E27FC236}">
                  <a16:creationId xmlns:a16="http://schemas.microsoft.com/office/drawing/2014/main" id="{00000000-0008-0000-0600-00000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57348" name="Check Box 4" hidden="1">
              <a:extLst>
                <a:ext uri="{63B3BB69-23CF-44E3-9099-C40C66FF867C}">
                  <a14:compatExt spid="_x0000_s57348"/>
                </a:ext>
                <a:ext uri="{FF2B5EF4-FFF2-40B4-BE49-F238E27FC236}">
                  <a16:creationId xmlns:a16="http://schemas.microsoft.com/office/drawing/2014/main" id="{00000000-0008-0000-0600-00000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28575</xdr:rowOff>
        </xdr:to>
        <xdr:sp macro="" textlink="">
          <xdr:nvSpPr>
            <xdr:cNvPr id="57349" name="Check Box 5" hidden="1">
              <a:extLst>
                <a:ext uri="{63B3BB69-23CF-44E3-9099-C40C66FF867C}">
                  <a14:compatExt spid="_x0000_s57349"/>
                </a:ext>
                <a:ext uri="{FF2B5EF4-FFF2-40B4-BE49-F238E27FC236}">
                  <a16:creationId xmlns:a16="http://schemas.microsoft.com/office/drawing/2014/main" id="{00000000-0008-0000-0600-00000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190500</xdr:rowOff>
        </xdr:to>
        <xdr:sp macro="" textlink="">
          <xdr:nvSpPr>
            <xdr:cNvPr id="57350" name="Check Box 6" hidden="1">
              <a:extLst>
                <a:ext uri="{63B3BB69-23CF-44E3-9099-C40C66FF867C}">
                  <a14:compatExt spid="_x0000_s57350"/>
                </a:ext>
                <a:ext uri="{FF2B5EF4-FFF2-40B4-BE49-F238E27FC236}">
                  <a16:creationId xmlns:a16="http://schemas.microsoft.com/office/drawing/2014/main" id="{00000000-0008-0000-0600-00000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31</xdr:row>
          <xdr:rowOff>190500</xdr:rowOff>
        </xdr:to>
        <xdr:sp macro="" textlink="">
          <xdr:nvSpPr>
            <xdr:cNvPr id="57351" name="Check Box 7" hidden="1">
              <a:extLst>
                <a:ext uri="{63B3BB69-23CF-44E3-9099-C40C66FF867C}">
                  <a14:compatExt spid="_x0000_s57351"/>
                </a:ext>
                <a:ext uri="{FF2B5EF4-FFF2-40B4-BE49-F238E27FC236}">
                  <a16:creationId xmlns:a16="http://schemas.microsoft.com/office/drawing/2014/main" id="{00000000-0008-0000-0600-00000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32</xdr:row>
          <xdr:rowOff>190500</xdr:rowOff>
        </xdr:to>
        <xdr:sp macro="" textlink="">
          <xdr:nvSpPr>
            <xdr:cNvPr id="57352" name="Check Box 8" hidden="1">
              <a:extLst>
                <a:ext uri="{63B3BB69-23CF-44E3-9099-C40C66FF867C}">
                  <a14:compatExt spid="_x0000_s57352"/>
                </a:ext>
                <a:ext uri="{FF2B5EF4-FFF2-40B4-BE49-F238E27FC236}">
                  <a16:creationId xmlns:a16="http://schemas.microsoft.com/office/drawing/2014/main" id="{00000000-0008-0000-0600-00000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28575</xdr:rowOff>
        </xdr:to>
        <xdr:sp macro="" textlink="">
          <xdr:nvSpPr>
            <xdr:cNvPr id="57353" name="Check Box 9" hidden="1">
              <a:extLst>
                <a:ext uri="{63B3BB69-23CF-44E3-9099-C40C66FF867C}">
                  <a14:compatExt spid="_x0000_s57353"/>
                </a:ext>
                <a:ext uri="{FF2B5EF4-FFF2-40B4-BE49-F238E27FC236}">
                  <a16:creationId xmlns:a16="http://schemas.microsoft.com/office/drawing/2014/main" id="{00000000-0008-0000-0600-00000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28575</xdr:rowOff>
        </xdr:to>
        <xdr:sp macro="" textlink="">
          <xdr:nvSpPr>
            <xdr:cNvPr id="57354" name="Check Box 10" hidden="1">
              <a:extLst>
                <a:ext uri="{63B3BB69-23CF-44E3-9099-C40C66FF867C}">
                  <a14:compatExt spid="_x0000_s57354"/>
                </a:ext>
                <a:ext uri="{FF2B5EF4-FFF2-40B4-BE49-F238E27FC236}">
                  <a16:creationId xmlns:a16="http://schemas.microsoft.com/office/drawing/2014/main" id="{00000000-0008-0000-0600-00000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42333</xdr:colOff>
      <xdr:row>0</xdr:row>
      <xdr:rowOff>0</xdr:rowOff>
    </xdr:from>
    <xdr:to>
      <xdr:col>11</xdr:col>
      <xdr:colOff>0</xdr:colOff>
      <xdr:row>2</xdr:row>
      <xdr:rowOff>84667</xdr:rowOff>
    </xdr:to>
    <xdr:pic>
      <xdr:nvPicPr>
        <xdr:cNvPr id="14" name="Imagen 13">
          <a:extLst>
            <a:ext uri="{FF2B5EF4-FFF2-40B4-BE49-F238E27FC236}">
              <a16:creationId xmlns:a16="http://schemas.microsoft.com/office/drawing/2014/main" id="{00000000-0008-0000-06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6416" y="0"/>
          <a:ext cx="1322917" cy="571500"/>
        </a:xfrm>
        <a:prstGeom prst="rect">
          <a:avLst/>
        </a:prstGeom>
        <a:solidFill>
          <a:schemeClr val="bg2"/>
        </a:solidFill>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21</xdr:row>
          <xdr:rowOff>190500</xdr:rowOff>
        </xdr:to>
        <xdr:sp macro="" textlink="">
          <xdr:nvSpPr>
            <xdr:cNvPr id="58369" name="Check Box 1" hidden="1">
              <a:extLst>
                <a:ext uri="{63B3BB69-23CF-44E3-9099-C40C66FF867C}">
                  <a14:compatExt spid="_x0000_s58369"/>
                </a:ext>
                <a:ext uri="{FF2B5EF4-FFF2-40B4-BE49-F238E27FC236}">
                  <a16:creationId xmlns:a16="http://schemas.microsoft.com/office/drawing/2014/main" id="{00000000-0008-0000-07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0</xdr:rowOff>
        </xdr:to>
        <xdr:sp macro="" textlink="">
          <xdr:nvSpPr>
            <xdr:cNvPr id="58370" name="Check Box 2" hidden="1">
              <a:extLst>
                <a:ext uri="{63B3BB69-23CF-44E3-9099-C40C66FF867C}">
                  <a14:compatExt spid="_x0000_s58370"/>
                </a:ext>
                <a:ext uri="{FF2B5EF4-FFF2-40B4-BE49-F238E27FC236}">
                  <a16:creationId xmlns:a16="http://schemas.microsoft.com/office/drawing/2014/main" id="{00000000-0008-0000-07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58371" name="Check Box 3" hidden="1">
              <a:extLst>
                <a:ext uri="{63B3BB69-23CF-44E3-9099-C40C66FF867C}">
                  <a14:compatExt spid="_x0000_s58371"/>
                </a:ext>
                <a:ext uri="{FF2B5EF4-FFF2-40B4-BE49-F238E27FC236}">
                  <a16:creationId xmlns:a16="http://schemas.microsoft.com/office/drawing/2014/main" id="{00000000-0008-0000-07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58372" name="Check Box 4" hidden="1">
              <a:extLst>
                <a:ext uri="{63B3BB69-23CF-44E3-9099-C40C66FF867C}">
                  <a14:compatExt spid="_x0000_s58372"/>
                </a:ext>
                <a:ext uri="{FF2B5EF4-FFF2-40B4-BE49-F238E27FC236}">
                  <a16:creationId xmlns:a16="http://schemas.microsoft.com/office/drawing/2014/main" id="{00000000-0008-0000-07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28575</xdr:rowOff>
        </xdr:to>
        <xdr:sp macro="" textlink="">
          <xdr:nvSpPr>
            <xdr:cNvPr id="58373" name="Check Box 5" hidden="1">
              <a:extLst>
                <a:ext uri="{63B3BB69-23CF-44E3-9099-C40C66FF867C}">
                  <a14:compatExt spid="_x0000_s58373"/>
                </a:ext>
                <a:ext uri="{FF2B5EF4-FFF2-40B4-BE49-F238E27FC236}">
                  <a16:creationId xmlns:a16="http://schemas.microsoft.com/office/drawing/2014/main" id="{00000000-0008-0000-07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190500</xdr:rowOff>
        </xdr:to>
        <xdr:sp macro="" textlink="">
          <xdr:nvSpPr>
            <xdr:cNvPr id="58374" name="Check Box 6" hidden="1">
              <a:extLst>
                <a:ext uri="{63B3BB69-23CF-44E3-9099-C40C66FF867C}">
                  <a14:compatExt spid="_x0000_s58374"/>
                </a:ext>
                <a:ext uri="{FF2B5EF4-FFF2-40B4-BE49-F238E27FC236}">
                  <a16:creationId xmlns:a16="http://schemas.microsoft.com/office/drawing/2014/main" id="{00000000-0008-0000-07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31</xdr:row>
          <xdr:rowOff>190500</xdr:rowOff>
        </xdr:to>
        <xdr:sp macro="" textlink="">
          <xdr:nvSpPr>
            <xdr:cNvPr id="58375" name="Check Box 7" hidden="1">
              <a:extLst>
                <a:ext uri="{63B3BB69-23CF-44E3-9099-C40C66FF867C}">
                  <a14:compatExt spid="_x0000_s58375"/>
                </a:ext>
                <a:ext uri="{FF2B5EF4-FFF2-40B4-BE49-F238E27FC236}">
                  <a16:creationId xmlns:a16="http://schemas.microsoft.com/office/drawing/2014/main" id="{00000000-0008-0000-07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32</xdr:row>
          <xdr:rowOff>190500</xdr:rowOff>
        </xdr:to>
        <xdr:sp macro="" textlink="">
          <xdr:nvSpPr>
            <xdr:cNvPr id="58376" name="Check Box 8" hidden="1">
              <a:extLst>
                <a:ext uri="{63B3BB69-23CF-44E3-9099-C40C66FF867C}">
                  <a14:compatExt spid="_x0000_s58376"/>
                </a:ext>
                <a:ext uri="{FF2B5EF4-FFF2-40B4-BE49-F238E27FC236}">
                  <a16:creationId xmlns:a16="http://schemas.microsoft.com/office/drawing/2014/main" id="{00000000-0008-0000-07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28575</xdr:rowOff>
        </xdr:to>
        <xdr:sp macro="" textlink="">
          <xdr:nvSpPr>
            <xdr:cNvPr id="58377" name="Check Box 9" hidden="1">
              <a:extLst>
                <a:ext uri="{63B3BB69-23CF-44E3-9099-C40C66FF867C}">
                  <a14:compatExt spid="_x0000_s58377"/>
                </a:ext>
                <a:ext uri="{FF2B5EF4-FFF2-40B4-BE49-F238E27FC236}">
                  <a16:creationId xmlns:a16="http://schemas.microsoft.com/office/drawing/2014/main" id="{00000000-0008-0000-07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28575</xdr:rowOff>
        </xdr:to>
        <xdr:sp macro="" textlink="">
          <xdr:nvSpPr>
            <xdr:cNvPr id="58378" name="Check Box 10" hidden="1">
              <a:extLst>
                <a:ext uri="{63B3BB69-23CF-44E3-9099-C40C66FF867C}">
                  <a14:compatExt spid="_x0000_s58378"/>
                </a:ext>
                <a:ext uri="{FF2B5EF4-FFF2-40B4-BE49-F238E27FC236}">
                  <a16:creationId xmlns:a16="http://schemas.microsoft.com/office/drawing/2014/main" id="{00000000-0008-0000-07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846666</xdr:colOff>
      <xdr:row>0</xdr:row>
      <xdr:rowOff>0</xdr:rowOff>
    </xdr:from>
    <xdr:to>
      <xdr:col>11</xdr:col>
      <xdr:colOff>21167</xdr:colOff>
      <xdr:row>2</xdr:row>
      <xdr:rowOff>114299</xdr:rowOff>
    </xdr:to>
    <xdr:pic>
      <xdr:nvPicPr>
        <xdr:cNvPr id="14" name="Imagen 13">
          <a:extLst>
            <a:ext uri="{FF2B5EF4-FFF2-40B4-BE49-F238E27FC236}">
              <a16:creationId xmlns:a16="http://schemas.microsoft.com/office/drawing/2014/main" id="{00000000-0008-0000-07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13499" y="0"/>
          <a:ext cx="1397001" cy="601132"/>
        </a:xfrm>
        <a:prstGeom prst="rect">
          <a:avLst/>
        </a:prstGeom>
        <a:solidFill>
          <a:schemeClr val="bg2"/>
        </a:solidFill>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21</xdr:row>
          <xdr:rowOff>190500</xdr:rowOff>
        </xdr:to>
        <xdr:sp macro="" textlink="">
          <xdr:nvSpPr>
            <xdr:cNvPr id="59393" name="Check Box 1" hidden="1">
              <a:extLst>
                <a:ext uri="{63B3BB69-23CF-44E3-9099-C40C66FF867C}">
                  <a14:compatExt spid="_x0000_s59393"/>
                </a:ext>
                <a:ext uri="{FF2B5EF4-FFF2-40B4-BE49-F238E27FC236}">
                  <a16:creationId xmlns:a16="http://schemas.microsoft.com/office/drawing/2014/main" id="{00000000-0008-0000-0800-00000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0</xdr:rowOff>
        </xdr:to>
        <xdr:sp macro="" textlink="">
          <xdr:nvSpPr>
            <xdr:cNvPr id="59394" name="Check Box 2" hidden="1">
              <a:extLst>
                <a:ext uri="{63B3BB69-23CF-44E3-9099-C40C66FF867C}">
                  <a14:compatExt spid="_x0000_s59394"/>
                </a:ext>
                <a:ext uri="{FF2B5EF4-FFF2-40B4-BE49-F238E27FC236}">
                  <a16:creationId xmlns:a16="http://schemas.microsoft.com/office/drawing/2014/main" id="{00000000-0008-0000-0800-00000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59395" name="Check Box 3" hidden="1">
              <a:extLst>
                <a:ext uri="{63B3BB69-23CF-44E3-9099-C40C66FF867C}">
                  <a14:compatExt spid="_x0000_s59395"/>
                </a:ext>
                <a:ext uri="{FF2B5EF4-FFF2-40B4-BE49-F238E27FC236}">
                  <a16:creationId xmlns:a16="http://schemas.microsoft.com/office/drawing/2014/main" id="{00000000-0008-0000-0800-000003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59396" name="Check Box 4" hidden="1">
              <a:extLst>
                <a:ext uri="{63B3BB69-23CF-44E3-9099-C40C66FF867C}">
                  <a14:compatExt spid="_x0000_s59396"/>
                </a:ext>
                <a:ext uri="{FF2B5EF4-FFF2-40B4-BE49-F238E27FC236}">
                  <a16:creationId xmlns:a16="http://schemas.microsoft.com/office/drawing/2014/main" id="{00000000-0008-0000-0800-000004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28575</xdr:rowOff>
        </xdr:to>
        <xdr:sp macro="" textlink="">
          <xdr:nvSpPr>
            <xdr:cNvPr id="59397" name="Check Box 5" hidden="1">
              <a:extLst>
                <a:ext uri="{63B3BB69-23CF-44E3-9099-C40C66FF867C}">
                  <a14:compatExt spid="_x0000_s59397"/>
                </a:ext>
                <a:ext uri="{FF2B5EF4-FFF2-40B4-BE49-F238E27FC236}">
                  <a16:creationId xmlns:a16="http://schemas.microsoft.com/office/drawing/2014/main" id="{00000000-0008-0000-0800-000005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190500</xdr:rowOff>
        </xdr:to>
        <xdr:sp macro="" textlink="">
          <xdr:nvSpPr>
            <xdr:cNvPr id="59398" name="Check Box 6" hidden="1">
              <a:extLst>
                <a:ext uri="{63B3BB69-23CF-44E3-9099-C40C66FF867C}">
                  <a14:compatExt spid="_x0000_s59398"/>
                </a:ext>
                <a:ext uri="{FF2B5EF4-FFF2-40B4-BE49-F238E27FC236}">
                  <a16:creationId xmlns:a16="http://schemas.microsoft.com/office/drawing/2014/main" id="{00000000-0008-0000-0800-000006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31</xdr:row>
          <xdr:rowOff>190500</xdr:rowOff>
        </xdr:to>
        <xdr:sp macro="" textlink="">
          <xdr:nvSpPr>
            <xdr:cNvPr id="59399" name="Check Box 7" hidden="1">
              <a:extLst>
                <a:ext uri="{63B3BB69-23CF-44E3-9099-C40C66FF867C}">
                  <a14:compatExt spid="_x0000_s59399"/>
                </a:ext>
                <a:ext uri="{FF2B5EF4-FFF2-40B4-BE49-F238E27FC236}">
                  <a16:creationId xmlns:a16="http://schemas.microsoft.com/office/drawing/2014/main" id="{00000000-0008-0000-0800-000007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32</xdr:row>
          <xdr:rowOff>190500</xdr:rowOff>
        </xdr:to>
        <xdr:sp macro="" textlink="">
          <xdr:nvSpPr>
            <xdr:cNvPr id="59400" name="Check Box 8" hidden="1">
              <a:extLst>
                <a:ext uri="{63B3BB69-23CF-44E3-9099-C40C66FF867C}">
                  <a14:compatExt spid="_x0000_s59400"/>
                </a:ext>
                <a:ext uri="{FF2B5EF4-FFF2-40B4-BE49-F238E27FC236}">
                  <a16:creationId xmlns:a16="http://schemas.microsoft.com/office/drawing/2014/main" id="{00000000-0008-0000-0800-000008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28575</xdr:rowOff>
        </xdr:to>
        <xdr:sp macro="" textlink="">
          <xdr:nvSpPr>
            <xdr:cNvPr id="59401" name="Check Box 9" hidden="1">
              <a:extLst>
                <a:ext uri="{63B3BB69-23CF-44E3-9099-C40C66FF867C}">
                  <a14:compatExt spid="_x0000_s59401"/>
                </a:ext>
                <a:ext uri="{FF2B5EF4-FFF2-40B4-BE49-F238E27FC236}">
                  <a16:creationId xmlns:a16="http://schemas.microsoft.com/office/drawing/2014/main" id="{00000000-0008-0000-0800-000009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28575</xdr:rowOff>
        </xdr:to>
        <xdr:sp macro="" textlink="">
          <xdr:nvSpPr>
            <xdr:cNvPr id="59402" name="Check Box 10" hidden="1">
              <a:extLst>
                <a:ext uri="{63B3BB69-23CF-44E3-9099-C40C66FF867C}">
                  <a14:compatExt spid="_x0000_s59402"/>
                </a:ext>
                <a:ext uri="{FF2B5EF4-FFF2-40B4-BE49-F238E27FC236}">
                  <a16:creationId xmlns:a16="http://schemas.microsoft.com/office/drawing/2014/main" id="{00000000-0008-0000-0800-00000A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10583</xdr:colOff>
      <xdr:row>0</xdr:row>
      <xdr:rowOff>0</xdr:rowOff>
    </xdr:from>
    <xdr:to>
      <xdr:col>11</xdr:col>
      <xdr:colOff>42334</xdr:colOff>
      <xdr:row>2</xdr:row>
      <xdr:rowOff>52917</xdr:rowOff>
    </xdr:to>
    <xdr:pic>
      <xdr:nvPicPr>
        <xdr:cNvPr id="14" name="Imagen 13">
          <a:extLst>
            <a:ext uri="{FF2B5EF4-FFF2-40B4-BE49-F238E27FC236}">
              <a16:creationId xmlns:a16="http://schemas.microsoft.com/office/drawing/2014/main" id="{00000000-0008-0000-08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34666" y="0"/>
          <a:ext cx="1397001" cy="539750"/>
        </a:xfrm>
        <a:prstGeom prst="rect">
          <a:avLst/>
        </a:prstGeom>
        <a:solidFill>
          <a:schemeClr val="bg2"/>
        </a:solidFill>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21</xdr:row>
          <xdr:rowOff>190500</xdr:rowOff>
        </xdr:to>
        <xdr:sp macro="" textlink="">
          <xdr:nvSpPr>
            <xdr:cNvPr id="60417" name="Check Box 1" hidden="1">
              <a:extLst>
                <a:ext uri="{63B3BB69-23CF-44E3-9099-C40C66FF867C}">
                  <a14:compatExt spid="_x0000_s60417"/>
                </a:ext>
                <a:ext uri="{FF2B5EF4-FFF2-40B4-BE49-F238E27FC236}">
                  <a16:creationId xmlns:a16="http://schemas.microsoft.com/office/drawing/2014/main" id="{00000000-0008-0000-0900-00000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0</xdr:rowOff>
        </xdr:to>
        <xdr:sp macro="" textlink="">
          <xdr:nvSpPr>
            <xdr:cNvPr id="60418" name="Check Box 2" hidden="1">
              <a:extLst>
                <a:ext uri="{63B3BB69-23CF-44E3-9099-C40C66FF867C}">
                  <a14:compatExt spid="_x0000_s60418"/>
                </a:ext>
                <a:ext uri="{FF2B5EF4-FFF2-40B4-BE49-F238E27FC236}">
                  <a16:creationId xmlns:a16="http://schemas.microsoft.com/office/drawing/2014/main" id="{00000000-0008-0000-0900-00000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60419" name="Check Box 3" hidden="1">
              <a:extLst>
                <a:ext uri="{63B3BB69-23CF-44E3-9099-C40C66FF867C}">
                  <a14:compatExt spid="_x0000_s60419"/>
                </a:ext>
                <a:ext uri="{FF2B5EF4-FFF2-40B4-BE49-F238E27FC236}">
                  <a16:creationId xmlns:a16="http://schemas.microsoft.com/office/drawing/2014/main" id="{00000000-0008-0000-0900-00000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60420" name="Check Box 4" hidden="1">
              <a:extLst>
                <a:ext uri="{63B3BB69-23CF-44E3-9099-C40C66FF867C}">
                  <a14:compatExt spid="_x0000_s60420"/>
                </a:ext>
                <a:ext uri="{FF2B5EF4-FFF2-40B4-BE49-F238E27FC236}">
                  <a16:creationId xmlns:a16="http://schemas.microsoft.com/office/drawing/2014/main" id="{00000000-0008-0000-0900-00000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28575</xdr:rowOff>
        </xdr:to>
        <xdr:sp macro="" textlink="">
          <xdr:nvSpPr>
            <xdr:cNvPr id="60421" name="Check Box 5" hidden="1">
              <a:extLst>
                <a:ext uri="{63B3BB69-23CF-44E3-9099-C40C66FF867C}">
                  <a14:compatExt spid="_x0000_s60421"/>
                </a:ext>
                <a:ext uri="{FF2B5EF4-FFF2-40B4-BE49-F238E27FC236}">
                  <a16:creationId xmlns:a16="http://schemas.microsoft.com/office/drawing/2014/main" id="{00000000-0008-0000-0900-00000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190500</xdr:rowOff>
        </xdr:to>
        <xdr:sp macro="" textlink="">
          <xdr:nvSpPr>
            <xdr:cNvPr id="60422" name="Check Box 6" hidden="1">
              <a:extLst>
                <a:ext uri="{63B3BB69-23CF-44E3-9099-C40C66FF867C}">
                  <a14:compatExt spid="_x0000_s60422"/>
                </a:ext>
                <a:ext uri="{FF2B5EF4-FFF2-40B4-BE49-F238E27FC236}">
                  <a16:creationId xmlns:a16="http://schemas.microsoft.com/office/drawing/2014/main" id="{00000000-0008-0000-0900-00000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31</xdr:row>
          <xdr:rowOff>190500</xdr:rowOff>
        </xdr:to>
        <xdr:sp macro="" textlink="">
          <xdr:nvSpPr>
            <xdr:cNvPr id="60423" name="Check Box 7" hidden="1">
              <a:extLst>
                <a:ext uri="{63B3BB69-23CF-44E3-9099-C40C66FF867C}">
                  <a14:compatExt spid="_x0000_s60423"/>
                </a:ext>
                <a:ext uri="{FF2B5EF4-FFF2-40B4-BE49-F238E27FC236}">
                  <a16:creationId xmlns:a16="http://schemas.microsoft.com/office/drawing/2014/main" id="{00000000-0008-0000-0900-00000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32</xdr:row>
          <xdr:rowOff>190500</xdr:rowOff>
        </xdr:to>
        <xdr:sp macro="" textlink="">
          <xdr:nvSpPr>
            <xdr:cNvPr id="60424" name="Check Box 8" hidden="1">
              <a:extLst>
                <a:ext uri="{63B3BB69-23CF-44E3-9099-C40C66FF867C}">
                  <a14:compatExt spid="_x0000_s60424"/>
                </a:ext>
                <a:ext uri="{FF2B5EF4-FFF2-40B4-BE49-F238E27FC236}">
                  <a16:creationId xmlns:a16="http://schemas.microsoft.com/office/drawing/2014/main" id="{00000000-0008-0000-0900-00000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28575</xdr:rowOff>
        </xdr:to>
        <xdr:sp macro="" textlink="">
          <xdr:nvSpPr>
            <xdr:cNvPr id="60425" name="Check Box 9" hidden="1">
              <a:extLst>
                <a:ext uri="{63B3BB69-23CF-44E3-9099-C40C66FF867C}">
                  <a14:compatExt spid="_x0000_s60425"/>
                </a:ext>
                <a:ext uri="{FF2B5EF4-FFF2-40B4-BE49-F238E27FC236}">
                  <a16:creationId xmlns:a16="http://schemas.microsoft.com/office/drawing/2014/main" id="{00000000-0008-0000-0900-00000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28575</xdr:rowOff>
        </xdr:to>
        <xdr:sp macro="" textlink="">
          <xdr:nvSpPr>
            <xdr:cNvPr id="60426" name="Check Box 10" hidden="1">
              <a:extLst>
                <a:ext uri="{63B3BB69-23CF-44E3-9099-C40C66FF867C}">
                  <a14:compatExt spid="_x0000_s60426"/>
                </a:ext>
                <a:ext uri="{FF2B5EF4-FFF2-40B4-BE49-F238E27FC236}">
                  <a16:creationId xmlns:a16="http://schemas.microsoft.com/office/drawing/2014/main" id="{00000000-0008-0000-0900-00000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846668</xdr:colOff>
      <xdr:row>0</xdr:row>
      <xdr:rowOff>0</xdr:rowOff>
    </xdr:from>
    <xdr:to>
      <xdr:col>11</xdr:col>
      <xdr:colOff>21169</xdr:colOff>
      <xdr:row>2</xdr:row>
      <xdr:rowOff>21167</xdr:rowOff>
    </xdr:to>
    <xdr:pic>
      <xdr:nvPicPr>
        <xdr:cNvPr id="14" name="Imagen 13">
          <a:extLst>
            <a:ext uri="{FF2B5EF4-FFF2-40B4-BE49-F238E27FC236}">
              <a16:creationId xmlns:a16="http://schemas.microsoft.com/office/drawing/2014/main" id="{00000000-0008-0000-09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13501" y="0"/>
          <a:ext cx="1397001" cy="508000"/>
        </a:xfrm>
        <a:prstGeom prst="rect">
          <a:avLst/>
        </a:prstGeom>
        <a:solidFill>
          <a:schemeClr val="bg2"/>
        </a:solidFill>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21</xdr:row>
          <xdr:rowOff>190500</xdr:rowOff>
        </xdr:to>
        <xdr:sp macro="" textlink="">
          <xdr:nvSpPr>
            <xdr:cNvPr id="61441" name="Check Box 1" hidden="1">
              <a:extLst>
                <a:ext uri="{63B3BB69-23CF-44E3-9099-C40C66FF867C}">
                  <a14:compatExt spid="_x0000_s61441"/>
                </a:ext>
                <a:ext uri="{FF2B5EF4-FFF2-40B4-BE49-F238E27FC236}">
                  <a16:creationId xmlns:a16="http://schemas.microsoft.com/office/drawing/2014/main" id="{00000000-0008-0000-0A00-00000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0</xdr:rowOff>
        </xdr:to>
        <xdr:sp macro="" textlink="">
          <xdr:nvSpPr>
            <xdr:cNvPr id="61442" name="Check Box 2" hidden="1">
              <a:extLst>
                <a:ext uri="{63B3BB69-23CF-44E3-9099-C40C66FF867C}">
                  <a14:compatExt spid="_x0000_s61442"/>
                </a:ext>
                <a:ext uri="{FF2B5EF4-FFF2-40B4-BE49-F238E27FC236}">
                  <a16:creationId xmlns:a16="http://schemas.microsoft.com/office/drawing/2014/main" id="{00000000-0008-0000-0A00-00000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61443" name="Check Box 3" hidden="1">
              <a:extLst>
                <a:ext uri="{63B3BB69-23CF-44E3-9099-C40C66FF867C}">
                  <a14:compatExt spid="_x0000_s61443"/>
                </a:ext>
                <a:ext uri="{FF2B5EF4-FFF2-40B4-BE49-F238E27FC236}">
                  <a16:creationId xmlns:a16="http://schemas.microsoft.com/office/drawing/2014/main" id="{00000000-0008-0000-0A00-00000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61444" name="Check Box 4" hidden="1">
              <a:extLst>
                <a:ext uri="{63B3BB69-23CF-44E3-9099-C40C66FF867C}">
                  <a14:compatExt spid="_x0000_s61444"/>
                </a:ext>
                <a:ext uri="{FF2B5EF4-FFF2-40B4-BE49-F238E27FC236}">
                  <a16:creationId xmlns:a16="http://schemas.microsoft.com/office/drawing/2014/main" id="{00000000-0008-0000-0A00-00000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28575</xdr:rowOff>
        </xdr:to>
        <xdr:sp macro="" textlink="">
          <xdr:nvSpPr>
            <xdr:cNvPr id="61445" name="Check Box 5" hidden="1">
              <a:extLst>
                <a:ext uri="{63B3BB69-23CF-44E3-9099-C40C66FF867C}">
                  <a14:compatExt spid="_x0000_s61445"/>
                </a:ext>
                <a:ext uri="{FF2B5EF4-FFF2-40B4-BE49-F238E27FC236}">
                  <a16:creationId xmlns:a16="http://schemas.microsoft.com/office/drawing/2014/main" id="{00000000-0008-0000-0A00-00000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190500</xdr:rowOff>
        </xdr:to>
        <xdr:sp macro="" textlink="">
          <xdr:nvSpPr>
            <xdr:cNvPr id="61446" name="Check Box 6" hidden="1">
              <a:extLst>
                <a:ext uri="{63B3BB69-23CF-44E3-9099-C40C66FF867C}">
                  <a14:compatExt spid="_x0000_s61446"/>
                </a:ext>
                <a:ext uri="{FF2B5EF4-FFF2-40B4-BE49-F238E27FC236}">
                  <a16:creationId xmlns:a16="http://schemas.microsoft.com/office/drawing/2014/main" id="{00000000-0008-0000-0A00-00000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31</xdr:row>
          <xdr:rowOff>190500</xdr:rowOff>
        </xdr:to>
        <xdr:sp macro="" textlink="">
          <xdr:nvSpPr>
            <xdr:cNvPr id="61447" name="Check Box 7" hidden="1">
              <a:extLst>
                <a:ext uri="{63B3BB69-23CF-44E3-9099-C40C66FF867C}">
                  <a14:compatExt spid="_x0000_s61447"/>
                </a:ext>
                <a:ext uri="{FF2B5EF4-FFF2-40B4-BE49-F238E27FC236}">
                  <a16:creationId xmlns:a16="http://schemas.microsoft.com/office/drawing/2014/main" id="{00000000-0008-0000-0A00-000007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32</xdr:row>
          <xdr:rowOff>190500</xdr:rowOff>
        </xdr:to>
        <xdr:sp macro="" textlink="">
          <xdr:nvSpPr>
            <xdr:cNvPr id="61448" name="Check Box 8" hidden="1">
              <a:extLst>
                <a:ext uri="{63B3BB69-23CF-44E3-9099-C40C66FF867C}">
                  <a14:compatExt spid="_x0000_s61448"/>
                </a:ext>
                <a:ext uri="{FF2B5EF4-FFF2-40B4-BE49-F238E27FC236}">
                  <a16:creationId xmlns:a16="http://schemas.microsoft.com/office/drawing/2014/main" id="{00000000-0008-0000-0A00-000008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28575</xdr:rowOff>
        </xdr:to>
        <xdr:sp macro="" textlink="">
          <xdr:nvSpPr>
            <xdr:cNvPr id="61449" name="Check Box 9" hidden="1">
              <a:extLst>
                <a:ext uri="{63B3BB69-23CF-44E3-9099-C40C66FF867C}">
                  <a14:compatExt spid="_x0000_s61449"/>
                </a:ext>
                <a:ext uri="{FF2B5EF4-FFF2-40B4-BE49-F238E27FC236}">
                  <a16:creationId xmlns:a16="http://schemas.microsoft.com/office/drawing/2014/main" id="{00000000-0008-0000-0A00-000009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28575</xdr:rowOff>
        </xdr:to>
        <xdr:sp macro="" textlink="">
          <xdr:nvSpPr>
            <xdr:cNvPr id="61450" name="Check Box 10" hidden="1">
              <a:extLst>
                <a:ext uri="{63B3BB69-23CF-44E3-9099-C40C66FF867C}">
                  <a14:compatExt spid="_x0000_s61450"/>
                </a:ext>
                <a:ext uri="{FF2B5EF4-FFF2-40B4-BE49-F238E27FC236}">
                  <a16:creationId xmlns:a16="http://schemas.microsoft.com/office/drawing/2014/main" id="{00000000-0008-0000-0A00-00000A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825499</xdr:colOff>
      <xdr:row>0</xdr:row>
      <xdr:rowOff>0</xdr:rowOff>
    </xdr:from>
    <xdr:to>
      <xdr:col>11</xdr:col>
      <xdr:colOff>0</xdr:colOff>
      <xdr:row>2</xdr:row>
      <xdr:rowOff>0</xdr:rowOff>
    </xdr:to>
    <xdr:pic>
      <xdr:nvPicPr>
        <xdr:cNvPr id="14" name="Imagen 13">
          <a:extLst>
            <a:ext uri="{FF2B5EF4-FFF2-40B4-BE49-F238E27FC236}">
              <a16:creationId xmlns:a16="http://schemas.microsoft.com/office/drawing/2014/main" id="{00000000-0008-0000-0A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92332" y="0"/>
          <a:ext cx="1397001" cy="486833"/>
        </a:xfrm>
        <a:prstGeom prst="rect">
          <a:avLst/>
        </a:prstGeom>
        <a:solidFill>
          <a:schemeClr val="bg2"/>
        </a:solid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75.xml"/><Relationship Id="rId13" Type="http://schemas.openxmlformats.org/officeDocument/2006/relationships/ctrlProp" Target="../ctrlProps/ctrlProp80.xml"/><Relationship Id="rId3" Type="http://schemas.openxmlformats.org/officeDocument/2006/relationships/vmlDrawing" Target="../drawings/vmlDrawing8.vml"/><Relationship Id="rId7" Type="http://schemas.openxmlformats.org/officeDocument/2006/relationships/ctrlProp" Target="../ctrlProps/ctrlProp74.xml"/><Relationship Id="rId12" Type="http://schemas.openxmlformats.org/officeDocument/2006/relationships/ctrlProp" Target="../ctrlProps/ctrlProp79.xml"/><Relationship Id="rId2" Type="http://schemas.openxmlformats.org/officeDocument/2006/relationships/drawing" Target="../drawings/drawing8.xml"/><Relationship Id="rId1" Type="http://schemas.openxmlformats.org/officeDocument/2006/relationships/printerSettings" Target="../printerSettings/printerSettings10.bin"/><Relationship Id="rId6" Type="http://schemas.openxmlformats.org/officeDocument/2006/relationships/ctrlProp" Target="../ctrlProps/ctrlProp73.xml"/><Relationship Id="rId11" Type="http://schemas.openxmlformats.org/officeDocument/2006/relationships/ctrlProp" Target="../ctrlProps/ctrlProp78.xml"/><Relationship Id="rId5" Type="http://schemas.openxmlformats.org/officeDocument/2006/relationships/ctrlProp" Target="../ctrlProps/ctrlProp72.xml"/><Relationship Id="rId10" Type="http://schemas.openxmlformats.org/officeDocument/2006/relationships/ctrlProp" Target="../ctrlProps/ctrlProp77.xml"/><Relationship Id="rId4" Type="http://schemas.openxmlformats.org/officeDocument/2006/relationships/ctrlProp" Target="../ctrlProps/ctrlProp71.xml"/><Relationship Id="rId9" Type="http://schemas.openxmlformats.org/officeDocument/2006/relationships/ctrlProp" Target="../ctrlProps/ctrlProp76.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85.xml"/><Relationship Id="rId13" Type="http://schemas.openxmlformats.org/officeDocument/2006/relationships/ctrlProp" Target="../ctrlProps/ctrlProp90.xml"/><Relationship Id="rId3" Type="http://schemas.openxmlformats.org/officeDocument/2006/relationships/vmlDrawing" Target="../drawings/vmlDrawing9.vml"/><Relationship Id="rId7" Type="http://schemas.openxmlformats.org/officeDocument/2006/relationships/ctrlProp" Target="../ctrlProps/ctrlProp84.xml"/><Relationship Id="rId12" Type="http://schemas.openxmlformats.org/officeDocument/2006/relationships/ctrlProp" Target="../ctrlProps/ctrlProp89.xml"/><Relationship Id="rId2" Type="http://schemas.openxmlformats.org/officeDocument/2006/relationships/drawing" Target="../drawings/drawing9.xml"/><Relationship Id="rId1" Type="http://schemas.openxmlformats.org/officeDocument/2006/relationships/printerSettings" Target="../printerSettings/printerSettings11.bin"/><Relationship Id="rId6" Type="http://schemas.openxmlformats.org/officeDocument/2006/relationships/ctrlProp" Target="../ctrlProps/ctrlProp83.xml"/><Relationship Id="rId11" Type="http://schemas.openxmlformats.org/officeDocument/2006/relationships/ctrlProp" Target="../ctrlProps/ctrlProp88.xml"/><Relationship Id="rId5" Type="http://schemas.openxmlformats.org/officeDocument/2006/relationships/ctrlProp" Target="../ctrlProps/ctrlProp82.xml"/><Relationship Id="rId10" Type="http://schemas.openxmlformats.org/officeDocument/2006/relationships/ctrlProp" Target="../ctrlProps/ctrlProp87.xml"/><Relationship Id="rId4" Type="http://schemas.openxmlformats.org/officeDocument/2006/relationships/ctrlProp" Target="../ctrlProps/ctrlProp81.xml"/><Relationship Id="rId9" Type="http://schemas.openxmlformats.org/officeDocument/2006/relationships/ctrlProp" Target="../ctrlProps/ctrlProp86.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95.xml"/><Relationship Id="rId13" Type="http://schemas.openxmlformats.org/officeDocument/2006/relationships/ctrlProp" Target="../ctrlProps/ctrlProp100.xml"/><Relationship Id="rId3" Type="http://schemas.openxmlformats.org/officeDocument/2006/relationships/vmlDrawing" Target="../drawings/vmlDrawing10.vml"/><Relationship Id="rId7" Type="http://schemas.openxmlformats.org/officeDocument/2006/relationships/ctrlProp" Target="../ctrlProps/ctrlProp94.xml"/><Relationship Id="rId12" Type="http://schemas.openxmlformats.org/officeDocument/2006/relationships/ctrlProp" Target="../ctrlProps/ctrlProp99.xml"/><Relationship Id="rId2" Type="http://schemas.openxmlformats.org/officeDocument/2006/relationships/drawing" Target="../drawings/drawing10.xml"/><Relationship Id="rId1" Type="http://schemas.openxmlformats.org/officeDocument/2006/relationships/printerSettings" Target="../printerSettings/printerSettings12.bin"/><Relationship Id="rId6" Type="http://schemas.openxmlformats.org/officeDocument/2006/relationships/ctrlProp" Target="../ctrlProps/ctrlProp93.xml"/><Relationship Id="rId11" Type="http://schemas.openxmlformats.org/officeDocument/2006/relationships/ctrlProp" Target="../ctrlProps/ctrlProp98.xml"/><Relationship Id="rId5" Type="http://schemas.openxmlformats.org/officeDocument/2006/relationships/ctrlProp" Target="../ctrlProps/ctrlProp92.xml"/><Relationship Id="rId10" Type="http://schemas.openxmlformats.org/officeDocument/2006/relationships/ctrlProp" Target="../ctrlProps/ctrlProp97.xml"/><Relationship Id="rId4" Type="http://schemas.openxmlformats.org/officeDocument/2006/relationships/ctrlProp" Target="../ctrlProps/ctrlProp91.xml"/><Relationship Id="rId9" Type="http://schemas.openxmlformats.org/officeDocument/2006/relationships/ctrlProp" Target="../ctrlProps/ctrlProp96.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05.xml"/><Relationship Id="rId13" Type="http://schemas.openxmlformats.org/officeDocument/2006/relationships/ctrlProp" Target="../ctrlProps/ctrlProp110.xml"/><Relationship Id="rId3" Type="http://schemas.openxmlformats.org/officeDocument/2006/relationships/vmlDrawing" Target="../drawings/vmlDrawing11.vml"/><Relationship Id="rId7" Type="http://schemas.openxmlformats.org/officeDocument/2006/relationships/ctrlProp" Target="../ctrlProps/ctrlProp104.xml"/><Relationship Id="rId12" Type="http://schemas.openxmlformats.org/officeDocument/2006/relationships/ctrlProp" Target="../ctrlProps/ctrlProp109.xml"/><Relationship Id="rId2" Type="http://schemas.openxmlformats.org/officeDocument/2006/relationships/drawing" Target="../drawings/drawing11.xml"/><Relationship Id="rId1" Type="http://schemas.openxmlformats.org/officeDocument/2006/relationships/printerSettings" Target="../printerSettings/printerSettings13.bin"/><Relationship Id="rId6" Type="http://schemas.openxmlformats.org/officeDocument/2006/relationships/ctrlProp" Target="../ctrlProps/ctrlProp103.xml"/><Relationship Id="rId11" Type="http://schemas.openxmlformats.org/officeDocument/2006/relationships/ctrlProp" Target="../ctrlProps/ctrlProp108.xml"/><Relationship Id="rId5" Type="http://schemas.openxmlformats.org/officeDocument/2006/relationships/ctrlProp" Target="../ctrlProps/ctrlProp102.xml"/><Relationship Id="rId10" Type="http://schemas.openxmlformats.org/officeDocument/2006/relationships/ctrlProp" Target="../ctrlProps/ctrlProp107.xml"/><Relationship Id="rId4" Type="http://schemas.openxmlformats.org/officeDocument/2006/relationships/ctrlProp" Target="../ctrlProps/ctrlProp101.xml"/><Relationship Id="rId9" Type="http://schemas.openxmlformats.org/officeDocument/2006/relationships/ctrlProp" Target="../ctrlProps/ctrlProp106.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15.xml"/><Relationship Id="rId13" Type="http://schemas.openxmlformats.org/officeDocument/2006/relationships/ctrlProp" Target="../ctrlProps/ctrlProp120.xml"/><Relationship Id="rId3" Type="http://schemas.openxmlformats.org/officeDocument/2006/relationships/vmlDrawing" Target="../drawings/vmlDrawing12.vml"/><Relationship Id="rId7" Type="http://schemas.openxmlformats.org/officeDocument/2006/relationships/ctrlProp" Target="../ctrlProps/ctrlProp114.xml"/><Relationship Id="rId12" Type="http://schemas.openxmlformats.org/officeDocument/2006/relationships/ctrlProp" Target="../ctrlProps/ctrlProp119.xml"/><Relationship Id="rId2" Type="http://schemas.openxmlformats.org/officeDocument/2006/relationships/drawing" Target="../drawings/drawing12.xml"/><Relationship Id="rId1" Type="http://schemas.openxmlformats.org/officeDocument/2006/relationships/printerSettings" Target="../printerSettings/printerSettings14.bin"/><Relationship Id="rId6" Type="http://schemas.openxmlformats.org/officeDocument/2006/relationships/ctrlProp" Target="../ctrlProps/ctrlProp113.xml"/><Relationship Id="rId11" Type="http://schemas.openxmlformats.org/officeDocument/2006/relationships/ctrlProp" Target="../ctrlProps/ctrlProp118.xml"/><Relationship Id="rId5" Type="http://schemas.openxmlformats.org/officeDocument/2006/relationships/ctrlProp" Target="../ctrlProps/ctrlProp112.xml"/><Relationship Id="rId10" Type="http://schemas.openxmlformats.org/officeDocument/2006/relationships/ctrlProp" Target="../ctrlProps/ctrlProp117.xml"/><Relationship Id="rId4" Type="http://schemas.openxmlformats.org/officeDocument/2006/relationships/ctrlProp" Target="../ctrlProps/ctrlProp111.xml"/><Relationship Id="rId9" Type="http://schemas.openxmlformats.org/officeDocument/2006/relationships/ctrlProp" Target="../ctrlProps/ctrlProp116.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25.xml"/><Relationship Id="rId13" Type="http://schemas.openxmlformats.org/officeDocument/2006/relationships/ctrlProp" Target="../ctrlProps/ctrlProp130.xml"/><Relationship Id="rId3" Type="http://schemas.openxmlformats.org/officeDocument/2006/relationships/vmlDrawing" Target="../drawings/vmlDrawing13.vml"/><Relationship Id="rId7" Type="http://schemas.openxmlformats.org/officeDocument/2006/relationships/ctrlProp" Target="../ctrlProps/ctrlProp124.xml"/><Relationship Id="rId12" Type="http://schemas.openxmlformats.org/officeDocument/2006/relationships/ctrlProp" Target="../ctrlProps/ctrlProp129.xml"/><Relationship Id="rId2" Type="http://schemas.openxmlformats.org/officeDocument/2006/relationships/drawing" Target="../drawings/drawing13.xml"/><Relationship Id="rId1" Type="http://schemas.openxmlformats.org/officeDocument/2006/relationships/printerSettings" Target="../printerSettings/printerSettings15.bin"/><Relationship Id="rId6" Type="http://schemas.openxmlformats.org/officeDocument/2006/relationships/ctrlProp" Target="../ctrlProps/ctrlProp123.xml"/><Relationship Id="rId11" Type="http://schemas.openxmlformats.org/officeDocument/2006/relationships/ctrlProp" Target="../ctrlProps/ctrlProp128.xml"/><Relationship Id="rId5" Type="http://schemas.openxmlformats.org/officeDocument/2006/relationships/ctrlProp" Target="../ctrlProps/ctrlProp122.xml"/><Relationship Id="rId10" Type="http://schemas.openxmlformats.org/officeDocument/2006/relationships/ctrlProp" Target="../ctrlProps/ctrlProp127.xml"/><Relationship Id="rId4" Type="http://schemas.openxmlformats.org/officeDocument/2006/relationships/ctrlProp" Target="../ctrlProps/ctrlProp121.xml"/><Relationship Id="rId9" Type="http://schemas.openxmlformats.org/officeDocument/2006/relationships/ctrlProp" Target="../ctrlProps/ctrlProp126.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135.xml"/><Relationship Id="rId13" Type="http://schemas.openxmlformats.org/officeDocument/2006/relationships/ctrlProp" Target="../ctrlProps/ctrlProp140.xml"/><Relationship Id="rId3" Type="http://schemas.openxmlformats.org/officeDocument/2006/relationships/vmlDrawing" Target="../drawings/vmlDrawing14.vml"/><Relationship Id="rId7" Type="http://schemas.openxmlformats.org/officeDocument/2006/relationships/ctrlProp" Target="../ctrlProps/ctrlProp134.xml"/><Relationship Id="rId12" Type="http://schemas.openxmlformats.org/officeDocument/2006/relationships/ctrlProp" Target="../ctrlProps/ctrlProp139.xml"/><Relationship Id="rId2" Type="http://schemas.openxmlformats.org/officeDocument/2006/relationships/drawing" Target="../drawings/drawing14.xml"/><Relationship Id="rId1" Type="http://schemas.openxmlformats.org/officeDocument/2006/relationships/printerSettings" Target="../printerSettings/printerSettings16.bin"/><Relationship Id="rId6" Type="http://schemas.openxmlformats.org/officeDocument/2006/relationships/ctrlProp" Target="../ctrlProps/ctrlProp133.xml"/><Relationship Id="rId11" Type="http://schemas.openxmlformats.org/officeDocument/2006/relationships/ctrlProp" Target="../ctrlProps/ctrlProp138.xml"/><Relationship Id="rId5" Type="http://schemas.openxmlformats.org/officeDocument/2006/relationships/ctrlProp" Target="../ctrlProps/ctrlProp132.xml"/><Relationship Id="rId10" Type="http://schemas.openxmlformats.org/officeDocument/2006/relationships/ctrlProp" Target="../ctrlProps/ctrlProp137.xml"/><Relationship Id="rId4" Type="http://schemas.openxmlformats.org/officeDocument/2006/relationships/ctrlProp" Target="../ctrlProps/ctrlProp131.xml"/><Relationship Id="rId9" Type="http://schemas.openxmlformats.org/officeDocument/2006/relationships/ctrlProp" Target="../ctrlProps/ctrlProp136.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145.xml"/><Relationship Id="rId13" Type="http://schemas.openxmlformats.org/officeDocument/2006/relationships/ctrlProp" Target="../ctrlProps/ctrlProp150.xml"/><Relationship Id="rId3" Type="http://schemas.openxmlformats.org/officeDocument/2006/relationships/vmlDrawing" Target="../drawings/vmlDrawing15.vml"/><Relationship Id="rId7" Type="http://schemas.openxmlformats.org/officeDocument/2006/relationships/ctrlProp" Target="../ctrlProps/ctrlProp144.xml"/><Relationship Id="rId12" Type="http://schemas.openxmlformats.org/officeDocument/2006/relationships/ctrlProp" Target="../ctrlProps/ctrlProp149.xml"/><Relationship Id="rId2" Type="http://schemas.openxmlformats.org/officeDocument/2006/relationships/drawing" Target="../drawings/drawing15.xml"/><Relationship Id="rId1" Type="http://schemas.openxmlformats.org/officeDocument/2006/relationships/printerSettings" Target="../printerSettings/printerSettings17.bin"/><Relationship Id="rId6" Type="http://schemas.openxmlformats.org/officeDocument/2006/relationships/ctrlProp" Target="../ctrlProps/ctrlProp143.xml"/><Relationship Id="rId11" Type="http://schemas.openxmlformats.org/officeDocument/2006/relationships/ctrlProp" Target="../ctrlProps/ctrlProp148.xml"/><Relationship Id="rId5" Type="http://schemas.openxmlformats.org/officeDocument/2006/relationships/ctrlProp" Target="../ctrlProps/ctrlProp142.xml"/><Relationship Id="rId10" Type="http://schemas.openxmlformats.org/officeDocument/2006/relationships/ctrlProp" Target="../ctrlProps/ctrlProp147.xml"/><Relationship Id="rId4" Type="http://schemas.openxmlformats.org/officeDocument/2006/relationships/ctrlProp" Target="../ctrlProps/ctrlProp141.xml"/><Relationship Id="rId9" Type="http://schemas.openxmlformats.org/officeDocument/2006/relationships/ctrlProp" Target="../ctrlProps/ctrlProp146.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155.xml"/><Relationship Id="rId13" Type="http://schemas.openxmlformats.org/officeDocument/2006/relationships/ctrlProp" Target="../ctrlProps/ctrlProp160.xml"/><Relationship Id="rId3" Type="http://schemas.openxmlformats.org/officeDocument/2006/relationships/vmlDrawing" Target="../drawings/vmlDrawing16.vml"/><Relationship Id="rId7" Type="http://schemas.openxmlformats.org/officeDocument/2006/relationships/ctrlProp" Target="../ctrlProps/ctrlProp154.xml"/><Relationship Id="rId12" Type="http://schemas.openxmlformats.org/officeDocument/2006/relationships/ctrlProp" Target="../ctrlProps/ctrlProp159.xml"/><Relationship Id="rId2" Type="http://schemas.openxmlformats.org/officeDocument/2006/relationships/drawing" Target="../drawings/drawing16.xml"/><Relationship Id="rId1" Type="http://schemas.openxmlformats.org/officeDocument/2006/relationships/printerSettings" Target="../printerSettings/printerSettings18.bin"/><Relationship Id="rId6" Type="http://schemas.openxmlformats.org/officeDocument/2006/relationships/ctrlProp" Target="../ctrlProps/ctrlProp153.xml"/><Relationship Id="rId11" Type="http://schemas.openxmlformats.org/officeDocument/2006/relationships/ctrlProp" Target="../ctrlProps/ctrlProp158.xml"/><Relationship Id="rId5" Type="http://schemas.openxmlformats.org/officeDocument/2006/relationships/ctrlProp" Target="../ctrlProps/ctrlProp152.xml"/><Relationship Id="rId10" Type="http://schemas.openxmlformats.org/officeDocument/2006/relationships/ctrlProp" Target="../ctrlProps/ctrlProp157.xml"/><Relationship Id="rId4" Type="http://schemas.openxmlformats.org/officeDocument/2006/relationships/ctrlProp" Target="../ctrlProps/ctrlProp151.xml"/><Relationship Id="rId9" Type="http://schemas.openxmlformats.org/officeDocument/2006/relationships/ctrlProp" Target="../ctrlProps/ctrlProp156.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165.xml"/><Relationship Id="rId13" Type="http://schemas.openxmlformats.org/officeDocument/2006/relationships/ctrlProp" Target="../ctrlProps/ctrlProp170.xml"/><Relationship Id="rId3" Type="http://schemas.openxmlformats.org/officeDocument/2006/relationships/vmlDrawing" Target="../drawings/vmlDrawing17.vml"/><Relationship Id="rId7" Type="http://schemas.openxmlformats.org/officeDocument/2006/relationships/ctrlProp" Target="../ctrlProps/ctrlProp164.xml"/><Relationship Id="rId12" Type="http://schemas.openxmlformats.org/officeDocument/2006/relationships/ctrlProp" Target="../ctrlProps/ctrlProp169.xml"/><Relationship Id="rId2" Type="http://schemas.openxmlformats.org/officeDocument/2006/relationships/drawing" Target="../drawings/drawing17.xml"/><Relationship Id="rId1" Type="http://schemas.openxmlformats.org/officeDocument/2006/relationships/printerSettings" Target="../printerSettings/printerSettings19.bin"/><Relationship Id="rId6" Type="http://schemas.openxmlformats.org/officeDocument/2006/relationships/ctrlProp" Target="../ctrlProps/ctrlProp163.xml"/><Relationship Id="rId11" Type="http://schemas.openxmlformats.org/officeDocument/2006/relationships/ctrlProp" Target="../ctrlProps/ctrlProp168.xml"/><Relationship Id="rId5" Type="http://schemas.openxmlformats.org/officeDocument/2006/relationships/ctrlProp" Target="../ctrlProps/ctrlProp162.xml"/><Relationship Id="rId10" Type="http://schemas.openxmlformats.org/officeDocument/2006/relationships/ctrlProp" Target="../ctrlProps/ctrlProp167.xml"/><Relationship Id="rId4" Type="http://schemas.openxmlformats.org/officeDocument/2006/relationships/ctrlProp" Target="../ctrlProps/ctrlProp161.xml"/><Relationship Id="rId9" Type="http://schemas.openxmlformats.org/officeDocument/2006/relationships/ctrlProp" Target="../ctrlProps/ctrlProp16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175.xml"/><Relationship Id="rId13" Type="http://schemas.openxmlformats.org/officeDocument/2006/relationships/ctrlProp" Target="../ctrlProps/ctrlProp180.xml"/><Relationship Id="rId3" Type="http://schemas.openxmlformats.org/officeDocument/2006/relationships/vmlDrawing" Target="../drawings/vmlDrawing18.vml"/><Relationship Id="rId7" Type="http://schemas.openxmlformats.org/officeDocument/2006/relationships/ctrlProp" Target="../ctrlProps/ctrlProp174.xml"/><Relationship Id="rId12" Type="http://schemas.openxmlformats.org/officeDocument/2006/relationships/ctrlProp" Target="../ctrlProps/ctrlProp179.xml"/><Relationship Id="rId2" Type="http://schemas.openxmlformats.org/officeDocument/2006/relationships/drawing" Target="../drawings/drawing18.xml"/><Relationship Id="rId1" Type="http://schemas.openxmlformats.org/officeDocument/2006/relationships/printerSettings" Target="../printerSettings/printerSettings20.bin"/><Relationship Id="rId6" Type="http://schemas.openxmlformats.org/officeDocument/2006/relationships/ctrlProp" Target="../ctrlProps/ctrlProp173.xml"/><Relationship Id="rId11" Type="http://schemas.openxmlformats.org/officeDocument/2006/relationships/ctrlProp" Target="../ctrlProps/ctrlProp178.xml"/><Relationship Id="rId5" Type="http://schemas.openxmlformats.org/officeDocument/2006/relationships/ctrlProp" Target="../ctrlProps/ctrlProp172.xml"/><Relationship Id="rId10" Type="http://schemas.openxmlformats.org/officeDocument/2006/relationships/ctrlProp" Target="../ctrlProps/ctrlProp177.xml"/><Relationship Id="rId4" Type="http://schemas.openxmlformats.org/officeDocument/2006/relationships/ctrlProp" Target="../ctrlProps/ctrlProp171.xml"/><Relationship Id="rId9" Type="http://schemas.openxmlformats.org/officeDocument/2006/relationships/ctrlProp" Target="../ctrlProps/ctrlProp176.xml"/></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185.xml"/><Relationship Id="rId13" Type="http://schemas.openxmlformats.org/officeDocument/2006/relationships/ctrlProp" Target="../ctrlProps/ctrlProp190.xml"/><Relationship Id="rId3" Type="http://schemas.openxmlformats.org/officeDocument/2006/relationships/vmlDrawing" Target="../drawings/vmlDrawing19.vml"/><Relationship Id="rId7" Type="http://schemas.openxmlformats.org/officeDocument/2006/relationships/ctrlProp" Target="../ctrlProps/ctrlProp184.xml"/><Relationship Id="rId12" Type="http://schemas.openxmlformats.org/officeDocument/2006/relationships/ctrlProp" Target="../ctrlProps/ctrlProp189.xml"/><Relationship Id="rId2" Type="http://schemas.openxmlformats.org/officeDocument/2006/relationships/drawing" Target="../drawings/drawing19.xml"/><Relationship Id="rId1" Type="http://schemas.openxmlformats.org/officeDocument/2006/relationships/printerSettings" Target="../printerSettings/printerSettings21.bin"/><Relationship Id="rId6" Type="http://schemas.openxmlformats.org/officeDocument/2006/relationships/ctrlProp" Target="../ctrlProps/ctrlProp183.xml"/><Relationship Id="rId11" Type="http://schemas.openxmlformats.org/officeDocument/2006/relationships/ctrlProp" Target="../ctrlProps/ctrlProp188.xml"/><Relationship Id="rId5" Type="http://schemas.openxmlformats.org/officeDocument/2006/relationships/ctrlProp" Target="../ctrlProps/ctrlProp182.xml"/><Relationship Id="rId10" Type="http://schemas.openxmlformats.org/officeDocument/2006/relationships/ctrlProp" Target="../ctrlProps/ctrlProp187.xml"/><Relationship Id="rId4" Type="http://schemas.openxmlformats.org/officeDocument/2006/relationships/ctrlProp" Target="../ctrlProps/ctrlProp181.xml"/><Relationship Id="rId9" Type="http://schemas.openxmlformats.org/officeDocument/2006/relationships/ctrlProp" Target="../ctrlProps/ctrlProp186.xml"/></Relationships>
</file>

<file path=xl/worksheets/_rels/sheet22.xml.rels><?xml version="1.0" encoding="UTF-8" standalone="yes"?>
<Relationships xmlns="http://schemas.openxmlformats.org/package/2006/relationships"><Relationship Id="rId8" Type="http://schemas.openxmlformats.org/officeDocument/2006/relationships/ctrlProp" Target="../ctrlProps/ctrlProp195.xml"/><Relationship Id="rId13" Type="http://schemas.openxmlformats.org/officeDocument/2006/relationships/ctrlProp" Target="../ctrlProps/ctrlProp200.xml"/><Relationship Id="rId3" Type="http://schemas.openxmlformats.org/officeDocument/2006/relationships/vmlDrawing" Target="../drawings/vmlDrawing20.vml"/><Relationship Id="rId7" Type="http://schemas.openxmlformats.org/officeDocument/2006/relationships/ctrlProp" Target="../ctrlProps/ctrlProp194.xml"/><Relationship Id="rId12" Type="http://schemas.openxmlformats.org/officeDocument/2006/relationships/ctrlProp" Target="../ctrlProps/ctrlProp199.xml"/><Relationship Id="rId2" Type="http://schemas.openxmlformats.org/officeDocument/2006/relationships/drawing" Target="../drawings/drawing20.xml"/><Relationship Id="rId1" Type="http://schemas.openxmlformats.org/officeDocument/2006/relationships/printerSettings" Target="../printerSettings/printerSettings22.bin"/><Relationship Id="rId6" Type="http://schemas.openxmlformats.org/officeDocument/2006/relationships/ctrlProp" Target="../ctrlProps/ctrlProp193.xml"/><Relationship Id="rId11" Type="http://schemas.openxmlformats.org/officeDocument/2006/relationships/ctrlProp" Target="../ctrlProps/ctrlProp198.xml"/><Relationship Id="rId5" Type="http://schemas.openxmlformats.org/officeDocument/2006/relationships/ctrlProp" Target="../ctrlProps/ctrlProp192.xml"/><Relationship Id="rId10" Type="http://schemas.openxmlformats.org/officeDocument/2006/relationships/ctrlProp" Target="../ctrlProps/ctrlProp197.xml"/><Relationship Id="rId4" Type="http://schemas.openxmlformats.org/officeDocument/2006/relationships/ctrlProp" Target="../ctrlProps/ctrlProp191.xml"/><Relationship Id="rId9" Type="http://schemas.openxmlformats.org/officeDocument/2006/relationships/ctrlProp" Target="../ctrlProps/ctrlProp196.xml"/></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205.xml"/><Relationship Id="rId13" Type="http://schemas.openxmlformats.org/officeDocument/2006/relationships/ctrlProp" Target="../ctrlProps/ctrlProp210.xml"/><Relationship Id="rId3" Type="http://schemas.openxmlformats.org/officeDocument/2006/relationships/vmlDrawing" Target="../drawings/vmlDrawing21.vml"/><Relationship Id="rId7" Type="http://schemas.openxmlformats.org/officeDocument/2006/relationships/ctrlProp" Target="../ctrlProps/ctrlProp204.xml"/><Relationship Id="rId12" Type="http://schemas.openxmlformats.org/officeDocument/2006/relationships/ctrlProp" Target="../ctrlProps/ctrlProp209.xml"/><Relationship Id="rId2" Type="http://schemas.openxmlformats.org/officeDocument/2006/relationships/drawing" Target="../drawings/drawing21.xml"/><Relationship Id="rId1" Type="http://schemas.openxmlformats.org/officeDocument/2006/relationships/printerSettings" Target="../printerSettings/printerSettings23.bin"/><Relationship Id="rId6" Type="http://schemas.openxmlformats.org/officeDocument/2006/relationships/ctrlProp" Target="../ctrlProps/ctrlProp203.xml"/><Relationship Id="rId11" Type="http://schemas.openxmlformats.org/officeDocument/2006/relationships/ctrlProp" Target="../ctrlProps/ctrlProp208.xml"/><Relationship Id="rId5" Type="http://schemas.openxmlformats.org/officeDocument/2006/relationships/ctrlProp" Target="../ctrlProps/ctrlProp202.xml"/><Relationship Id="rId10" Type="http://schemas.openxmlformats.org/officeDocument/2006/relationships/ctrlProp" Target="../ctrlProps/ctrlProp207.xml"/><Relationship Id="rId4" Type="http://schemas.openxmlformats.org/officeDocument/2006/relationships/ctrlProp" Target="../ctrlProps/ctrlProp201.xml"/><Relationship Id="rId9" Type="http://schemas.openxmlformats.org/officeDocument/2006/relationships/ctrlProp" Target="../ctrlProps/ctrlProp206.xml"/></Relationships>
</file>

<file path=xl/worksheets/_rels/sheet24.xml.rels><?xml version="1.0" encoding="UTF-8" standalone="yes"?>
<Relationships xmlns="http://schemas.openxmlformats.org/package/2006/relationships"><Relationship Id="rId8" Type="http://schemas.openxmlformats.org/officeDocument/2006/relationships/ctrlProp" Target="../ctrlProps/ctrlProp215.xml"/><Relationship Id="rId13" Type="http://schemas.openxmlformats.org/officeDocument/2006/relationships/ctrlProp" Target="../ctrlProps/ctrlProp220.xml"/><Relationship Id="rId3" Type="http://schemas.openxmlformats.org/officeDocument/2006/relationships/vmlDrawing" Target="../drawings/vmlDrawing22.vml"/><Relationship Id="rId7" Type="http://schemas.openxmlformats.org/officeDocument/2006/relationships/ctrlProp" Target="../ctrlProps/ctrlProp214.xml"/><Relationship Id="rId12" Type="http://schemas.openxmlformats.org/officeDocument/2006/relationships/ctrlProp" Target="../ctrlProps/ctrlProp219.xml"/><Relationship Id="rId2" Type="http://schemas.openxmlformats.org/officeDocument/2006/relationships/drawing" Target="../drawings/drawing22.xml"/><Relationship Id="rId1" Type="http://schemas.openxmlformats.org/officeDocument/2006/relationships/printerSettings" Target="../printerSettings/printerSettings24.bin"/><Relationship Id="rId6" Type="http://schemas.openxmlformats.org/officeDocument/2006/relationships/ctrlProp" Target="../ctrlProps/ctrlProp213.xml"/><Relationship Id="rId11" Type="http://schemas.openxmlformats.org/officeDocument/2006/relationships/ctrlProp" Target="../ctrlProps/ctrlProp218.xml"/><Relationship Id="rId5" Type="http://schemas.openxmlformats.org/officeDocument/2006/relationships/ctrlProp" Target="../ctrlProps/ctrlProp212.xml"/><Relationship Id="rId10" Type="http://schemas.openxmlformats.org/officeDocument/2006/relationships/ctrlProp" Target="../ctrlProps/ctrlProp217.xml"/><Relationship Id="rId4" Type="http://schemas.openxmlformats.org/officeDocument/2006/relationships/ctrlProp" Target="../ctrlProps/ctrlProp211.xml"/><Relationship Id="rId9" Type="http://schemas.openxmlformats.org/officeDocument/2006/relationships/ctrlProp" Target="../ctrlProps/ctrlProp216.xml"/></Relationships>
</file>

<file path=xl/worksheets/_rels/sheet25.xml.rels><?xml version="1.0" encoding="UTF-8" standalone="yes"?>
<Relationships xmlns="http://schemas.openxmlformats.org/package/2006/relationships"><Relationship Id="rId8" Type="http://schemas.openxmlformats.org/officeDocument/2006/relationships/ctrlProp" Target="../ctrlProps/ctrlProp225.xml"/><Relationship Id="rId13" Type="http://schemas.openxmlformats.org/officeDocument/2006/relationships/ctrlProp" Target="../ctrlProps/ctrlProp230.xml"/><Relationship Id="rId3" Type="http://schemas.openxmlformats.org/officeDocument/2006/relationships/vmlDrawing" Target="../drawings/vmlDrawing23.vml"/><Relationship Id="rId7" Type="http://schemas.openxmlformats.org/officeDocument/2006/relationships/ctrlProp" Target="../ctrlProps/ctrlProp224.xml"/><Relationship Id="rId12" Type="http://schemas.openxmlformats.org/officeDocument/2006/relationships/ctrlProp" Target="../ctrlProps/ctrlProp229.xml"/><Relationship Id="rId2" Type="http://schemas.openxmlformats.org/officeDocument/2006/relationships/drawing" Target="../drawings/drawing23.xml"/><Relationship Id="rId1" Type="http://schemas.openxmlformats.org/officeDocument/2006/relationships/printerSettings" Target="../printerSettings/printerSettings25.bin"/><Relationship Id="rId6" Type="http://schemas.openxmlformats.org/officeDocument/2006/relationships/ctrlProp" Target="../ctrlProps/ctrlProp223.xml"/><Relationship Id="rId11" Type="http://schemas.openxmlformats.org/officeDocument/2006/relationships/ctrlProp" Target="../ctrlProps/ctrlProp228.xml"/><Relationship Id="rId5" Type="http://schemas.openxmlformats.org/officeDocument/2006/relationships/ctrlProp" Target="../ctrlProps/ctrlProp222.xml"/><Relationship Id="rId10" Type="http://schemas.openxmlformats.org/officeDocument/2006/relationships/ctrlProp" Target="../ctrlProps/ctrlProp227.xml"/><Relationship Id="rId4" Type="http://schemas.openxmlformats.org/officeDocument/2006/relationships/ctrlProp" Target="../ctrlProps/ctrlProp221.xml"/><Relationship Id="rId9" Type="http://schemas.openxmlformats.org/officeDocument/2006/relationships/ctrlProp" Target="../ctrlProps/ctrlProp226.xml"/></Relationships>
</file>

<file path=xl/worksheets/_rels/sheet26.xml.rels><?xml version="1.0" encoding="UTF-8" standalone="yes"?>
<Relationships xmlns="http://schemas.openxmlformats.org/package/2006/relationships"><Relationship Id="rId8" Type="http://schemas.openxmlformats.org/officeDocument/2006/relationships/ctrlProp" Target="../ctrlProps/ctrlProp235.xml"/><Relationship Id="rId13" Type="http://schemas.openxmlformats.org/officeDocument/2006/relationships/ctrlProp" Target="../ctrlProps/ctrlProp240.xml"/><Relationship Id="rId3" Type="http://schemas.openxmlformats.org/officeDocument/2006/relationships/vmlDrawing" Target="../drawings/vmlDrawing24.vml"/><Relationship Id="rId7" Type="http://schemas.openxmlformats.org/officeDocument/2006/relationships/ctrlProp" Target="../ctrlProps/ctrlProp234.xml"/><Relationship Id="rId12" Type="http://schemas.openxmlformats.org/officeDocument/2006/relationships/ctrlProp" Target="../ctrlProps/ctrlProp239.xml"/><Relationship Id="rId2" Type="http://schemas.openxmlformats.org/officeDocument/2006/relationships/drawing" Target="../drawings/drawing24.xml"/><Relationship Id="rId1" Type="http://schemas.openxmlformats.org/officeDocument/2006/relationships/printerSettings" Target="../printerSettings/printerSettings26.bin"/><Relationship Id="rId6" Type="http://schemas.openxmlformats.org/officeDocument/2006/relationships/ctrlProp" Target="../ctrlProps/ctrlProp233.xml"/><Relationship Id="rId11" Type="http://schemas.openxmlformats.org/officeDocument/2006/relationships/ctrlProp" Target="../ctrlProps/ctrlProp238.xml"/><Relationship Id="rId5" Type="http://schemas.openxmlformats.org/officeDocument/2006/relationships/ctrlProp" Target="../ctrlProps/ctrlProp232.xml"/><Relationship Id="rId10" Type="http://schemas.openxmlformats.org/officeDocument/2006/relationships/ctrlProp" Target="../ctrlProps/ctrlProp237.xml"/><Relationship Id="rId4" Type="http://schemas.openxmlformats.org/officeDocument/2006/relationships/ctrlProp" Target="../ctrlProps/ctrlProp231.xml"/><Relationship Id="rId9" Type="http://schemas.openxmlformats.org/officeDocument/2006/relationships/ctrlProp" Target="../ctrlProps/ctrlProp236.xml"/></Relationships>
</file>

<file path=xl/worksheets/_rels/sheet27.xml.rels><?xml version="1.0" encoding="UTF-8" standalone="yes"?>
<Relationships xmlns="http://schemas.openxmlformats.org/package/2006/relationships"><Relationship Id="rId8" Type="http://schemas.openxmlformats.org/officeDocument/2006/relationships/ctrlProp" Target="../ctrlProps/ctrlProp245.xml"/><Relationship Id="rId13" Type="http://schemas.openxmlformats.org/officeDocument/2006/relationships/ctrlProp" Target="../ctrlProps/ctrlProp250.xml"/><Relationship Id="rId3" Type="http://schemas.openxmlformats.org/officeDocument/2006/relationships/vmlDrawing" Target="../drawings/vmlDrawing25.vml"/><Relationship Id="rId7" Type="http://schemas.openxmlformats.org/officeDocument/2006/relationships/ctrlProp" Target="../ctrlProps/ctrlProp244.xml"/><Relationship Id="rId12" Type="http://schemas.openxmlformats.org/officeDocument/2006/relationships/ctrlProp" Target="../ctrlProps/ctrlProp249.xml"/><Relationship Id="rId2" Type="http://schemas.openxmlformats.org/officeDocument/2006/relationships/drawing" Target="../drawings/drawing25.xml"/><Relationship Id="rId1" Type="http://schemas.openxmlformats.org/officeDocument/2006/relationships/printerSettings" Target="../printerSettings/printerSettings27.bin"/><Relationship Id="rId6" Type="http://schemas.openxmlformats.org/officeDocument/2006/relationships/ctrlProp" Target="../ctrlProps/ctrlProp243.xml"/><Relationship Id="rId11" Type="http://schemas.openxmlformats.org/officeDocument/2006/relationships/ctrlProp" Target="../ctrlProps/ctrlProp248.xml"/><Relationship Id="rId5" Type="http://schemas.openxmlformats.org/officeDocument/2006/relationships/ctrlProp" Target="../ctrlProps/ctrlProp242.xml"/><Relationship Id="rId10" Type="http://schemas.openxmlformats.org/officeDocument/2006/relationships/ctrlProp" Target="../ctrlProps/ctrlProp247.xml"/><Relationship Id="rId4" Type="http://schemas.openxmlformats.org/officeDocument/2006/relationships/ctrlProp" Target="../ctrlProps/ctrlProp241.xml"/><Relationship Id="rId9" Type="http://schemas.openxmlformats.org/officeDocument/2006/relationships/ctrlProp" Target="../ctrlProps/ctrlProp246.xml"/></Relationships>
</file>

<file path=xl/worksheets/_rels/sheet28.xml.rels><?xml version="1.0" encoding="UTF-8" standalone="yes"?>
<Relationships xmlns="http://schemas.openxmlformats.org/package/2006/relationships"><Relationship Id="rId8" Type="http://schemas.openxmlformats.org/officeDocument/2006/relationships/ctrlProp" Target="../ctrlProps/ctrlProp255.xml"/><Relationship Id="rId13" Type="http://schemas.openxmlformats.org/officeDocument/2006/relationships/ctrlProp" Target="../ctrlProps/ctrlProp260.xml"/><Relationship Id="rId3" Type="http://schemas.openxmlformats.org/officeDocument/2006/relationships/vmlDrawing" Target="../drawings/vmlDrawing26.vml"/><Relationship Id="rId7" Type="http://schemas.openxmlformats.org/officeDocument/2006/relationships/ctrlProp" Target="../ctrlProps/ctrlProp254.xml"/><Relationship Id="rId12" Type="http://schemas.openxmlformats.org/officeDocument/2006/relationships/ctrlProp" Target="../ctrlProps/ctrlProp259.xml"/><Relationship Id="rId2" Type="http://schemas.openxmlformats.org/officeDocument/2006/relationships/drawing" Target="../drawings/drawing26.xml"/><Relationship Id="rId1" Type="http://schemas.openxmlformats.org/officeDocument/2006/relationships/printerSettings" Target="../printerSettings/printerSettings28.bin"/><Relationship Id="rId6" Type="http://schemas.openxmlformats.org/officeDocument/2006/relationships/ctrlProp" Target="../ctrlProps/ctrlProp253.xml"/><Relationship Id="rId11" Type="http://schemas.openxmlformats.org/officeDocument/2006/relationships/ctrlProp" Target="../ctrlProps/ctrlProp258.xml"/><Relationship Id="rId5" Type="http://schemas.openxmlformats.org/officeDocument/2006/relationships/ctrlProp" Target="../ctrlProps/ctrlProp252.xml"/><Relationship Id="rId10" Type="http://schemas.openxmlformats.org/officeDocument/2006/relationships/ctrlProp" Target="../ctrlProps/ctrlProp257.xml"/><Relationship Id="rId4" Type="http://schemas.openxmlformats.org/officeDocument/2006/relationships/ctrlProp" Target="../ctrlProps/ctrlProp251.xml"/><Relationship Id="rId9" Type="http://schemas.openxmlformats.org/officeDocument/2006/relationships/ctrlProp" Target="../ctrlProps/ctrlProp256.xml"/></Relationships>
</file>

<file path=xl/worksheets/_rels/sheet29.xml.rels><?xml version="1.0" encoding="UTF-8" standalone="yes"?>
<Relationships xmlns="http://schemas.openxmlformats.org/package/2006/relationships"><Relationship Id="rId8" Type="http://schemas.openxmlformats.org/officeDocument/2006/relationships/ctrlProp" Target="../ctrlProps/ctrlProp265.xml"/><Relationship Id="rId13" Type="http://schemas.openxmlformats.org/officeDocument/2006/relationships/ctrlProp" Target="../ctrlProps/ctrlProp270.xml"/><Relationship Id="rId3" Type="http://schemas.openxmlformats.org/officeDocument/2006/relationships/vmlDrawing" Target="../drawings/vmlDrawing27.vml"/><Relationship Id="rId7" Type="http://schemas.openxmlformats.org/officeDocument/2006/relationships/ctrlProp" Target="../ctrlProps/ctrlProp264.xml"/><Relationship Id="rId12" Type="http://schemas.openxmlformats.org/officeDocument/2006/relationships/ctrlProp" Target="../ctrlProps/ctrlProp269.xml"/><Relationship Id="rId2" Type="http://schemas.openxmlformats.org/officeDocument/2006/relationships/drawing" Target="../drawings/drawing27.xml"/><Relationship Id="rId1" Type="http://schemas.openxmlformats.org/officeDocument/2006/relationships/printerSettings" Target="../printerSettings/printerSettings29.bin"/><Relationship Id="rId6" Type="http://schemas.openxmlformats.org/officeDocument/2006/relationships/ctrlProp" Target="../ctrlProps/ctrlProp263.xml"/><Relationship Id="rId11" Type="http://schemas.openxmlformats.org/officeDocument/2006/relationships/ctrlProp" Target="../ctrlProps/ctrlProp268.xml"/><Relationship Id="rId5" Type="http://schemas.openxmlformats.org/officeDocument/2006/relationships/ctrlProp" Target="../ctrlProps/ctrlProp262.xml"/><Relationship Id="rId10" Type="http://schemas.openxmlformats.org/officeDocument/2006/relationships/ctrlProp" Target="../ctrlProps/ctrlProp267.xml"/><Relationship Id="rId4" Type="http://schemas.openxmlformats.org/officeDocument/2006/relationships/ctrlProp" Target="../ctrlProps/ctrlProp261.xml"/><Relationship Id="rId9" Type="http://schemas.openxmlformats.org/officeDocument/2006/relationships/ctrlProp" Target="../ctrlProps/ctrlProp26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0.xml.rels><?xml version="1.0" encoding="UTF-8" standalone="yes"?>
<Relationships xmlns="http://schemas.openxmlformats.org/package/2006/relationships"><Relationship Id="rId8" Type="http://schemas.openxmlformats.org/officeDocument/2006/relationships/ctrlProp" Target="../ctrlProps/ctrlProp275.xml"/><Relationship Id="rId13" Type="http://schemas.openxmlformats.org/officeDocument/2006/relationships/ctrlProp" Target="../ctrlProps/ctrlProp280.xml"/><Relationship Id="rId3" Type="http://schemas.openxmlformats.org/officeDocument/2006/relationships/vmlDrawing" Target="../drawings/vmlDrawing28.vml"/><Relationship Id="rId7" Type="http://schemas.openxmlformats.org/officeDocument/2006/relationships/ctrlProp" Target="../ctrlProps/ctrlProp274.xml"/><Relationship Id="rId12" Type="http://schemas.openxmlformats.org/officeDocument/2006/relationships/ctrlProp" Target="../ctrlProps/ctrlProp279.xml"/><Relationship Id="rId2" Type="http://schemas.openxmlformats.org/officeDocument/2006/relationships/drawing" Target="../drawings/drawing28.xml"/><Relationship Id="rId1" Type="http://schemas.openxmlformats.org/officeDocument/2006/relationships/printerSettings" Target="../printerSettings/printerSettings30.bin"/><Relationship Id="rId6" Type="http://schemas.openxmlformats.org/officeDocument/2006/relationships/ctrlProp" Target="../ctrlProps/ctrlProp273.xml"/><Relationship Id="rId11" Type="http://schemas.openxmlformats.org/officeDocument/2006/relationships/ctrlProp" Target="../ctrlProps/ctrlProp278.xml"/><Relationship Id="rId5" Type="http://schemas.openxmlformats.org/officeDocument/2006/relationships/ctrlProp" Target="../ctrlProps/ctrlProp272.xml"/><Relationship Id="rId10" Type="http://schemas.openxmlformats.org/officeDocument/2006/relationships/ctrlProp" Target="../ctrlProps/ctrlProp277.xml"/><Relationship Id="rId4" Type="http://schemas.openxmlformats.org/officeDocument/2006/relationships/ctrlProp" Target="../ctrlProps/ctrlProp271.xml"/><Relationship Id="rId9" Type="http://schemas.openxmlformats.org/officeDocument/2006/relationships/ctrlProp" Target="../ctrlProps/ctrlProp276.xml"/></Relationships>
</file>

<file path=xl/worksheets/_rels/sheet31.xml.rels><?xml version="1.0" encoding="UTF-8" standalone="yes"?>
<Relationships xmlns="http://schemas.openxmlformats.org/package/2006/relationships"><Relationship Id="rId8" Type="http://schemas.openxmlformats.org/officeDocument/2006/relationships/ctrlProp" Target="../ctrlProps/ctrlProp285.xml"/><Relationship Id="rId13" Type="http://schemas.openxmlformats.org/officeDocument/2006/relationships/ctrlProp" Target="../ctrlProps/ctrlProp290.xml"/><Relationship Id="rId3" Type="http://schemas.openxmlformats.org/officeDocument/2006/relationships/vmlDrawing" Target="../drawings/vmlDrawing29.vml"/><Relationship Id="rId7" Type="http://schemas.openxmlformats.org/officeDocument/2006/relationships/ctrlProp" Target="../ctrlProps/ctrlProp284.xml"/><Relationship Id="rId12" Type="http://schemas.openxmlformats.org/officeDocument/2006/relationships/ctrlProp" Target="../ctrlProps/ctrlProp289.xml"/><Relationship Id="rId2" Type="http://schemas.openxmlformats.org/officeDocument/2006/relationships/drawing" Target="../drawings/drawing29.xml"/><Relationship Id="rId1" Type="http://schemas.openxmlformats.org/officeDocument/2006/relationships/printerSettings" Target="../printerSettings/printerSettings31.bin"/><Relationship Id="rId6" Type="http://schemas.openxmlformats.org/officeDocument/2006/relationships/ctrlProp" Target="../ctrlProps/ctrlProp283.xml"/><Relationship Id="rId11" Type="http://schemas.openxmlformats.org/officeDocument/2006/relationships/ctrlProp" Target="../ctrlProps/ctrlProp288.xml"/><Relationship Id="rId5" Type="http://schemas.openxmlformats.org/officeDocument/2006/relationships/ctrlProp" Target="../ctrlProps/ctrlProp282.xml"/><Relationship Id="rId10" Type="http://schemas.openxmlformats.org/officeDocument/2006/relationships/ctrlProp" Target="../ctrlProps/ctrlProp287.xml"/><Relationship Id="rId4" Type="http://schemas.openxmlformats.org/officeDocument/2006/relationships/ctrlProp" Target="../ctrlProps/ctrlProp281.xml"/><Relationship Id="rId9" Type="http://schemas.openxmlformats.org/officeDocument/2006/relationships/ctrlProp" Target="../ctrlProps/ctrlProp286.xml"/></Relationships>
</file>

<file path=xl/worksheets/_rels/sheet32.xml.rels><?xml version="1.0" encoding="UTF-8" standalone="yes"?>
<Relationships xmlns="http://schemas.openxmlformats.org/package/2006/relationships"><Relationship Id="rId8" Type="http://schemas.openxmlformats.org/officeDocument/2006/relationships/ctrlProp" Target="../ctrlProps/ctrlProp295.xml"/><Relationship Id="rId13" Type="http://schemas.openxmlformats.org/officeDocument/2006/relationships/ctrlProp" Target="../ctrlProps/ctrlProp300.xml"/><Relationship Id="rId3" Type="http://schemas.openxmlformats.org/officeDocument/2006/relationships/vmlDrawing" Target="../drawings/vmlDrawing30.vml"/><Relationship Id="rId7" Type="http://schemas.openxmlformats.org/officeDocument/2006/relationships/ctrlProp" Target="../ctrlProps/ctrlProp294.xml"/><Relationship Id="rId12" Type="http://schemas.openxmlformats.org/officeDocument/2006/relationships/ctrlProp" Target="../ctrlProps/ctrlProp299.xml"/><Relationship Id="rId2" Type="http://schemas.openxmlformats.org/officeDocument/2006/relationships/drawing" Target="../drawings/drawing30.xml"/><Relationship Id="rId1" Type="http://schemas.openxmlformats.org/officeDocument/2006/relationships/printerSettings" Target="../printerSettings/printerSettings32.bin"/><Relationship Id="rId6" Type="http://schemas.openxmlformats.org/officeDocument/2006/relationships/ctrlProp" Target="../ctrlProps/ctrlProp293.xml"/><Relationship Id="rId11" Type="http://schemas.openxmlformats.org/officeDocument/2006/relationships/ctrlProp" Target="../ctrlProps/ctrlProp298.xml"/><Relationship Id="rId5" Type="http://schemas.openxmlformats.org/officeDocument/2006/relationships/ctrlProp" Target="../ctrlProps/ctrlProp292.xml"/><Relationship Id="rId10" Type="http://schemas.openxmlformats.org/officeDocument/2006/relationships/ctrlProp" Target="../ctrlProps/ctrlProp297.xml"/><Relationship Id="rId4" Type="http://schemas.openxmlformats.org/officeDocument/2006/relationships/ctrlProp" Target="../ctrlProps/ctrlProp291.xml"/><Relationship Id="rId9" Type="http://schemas.openxmlformats.org/officeDocument/2006/relationships/ctrlProp" Target="../ctrlProps/ctrlProp296.xml"/></Relationships>
</file>

<file path=xl/worksheets/_rels/sheet33.xml.rels><?xml version="1.0" encoding="UTF-8" standalone="yes"?>
<Relationships xmlns="http://schemas.openxmlformats.org/package/2006/relationships"><Relationship Id="rId8" Type="http://schemas.openxmlformats.org/officeDocument/2006/relationships/ctrlProp" Target="../ctrlProps/ctrlProp305.xml"/><Relationship Id="rId13" Type="http://schemas.openxmlformats.org/officeDocument/2006/relationships/ctrlProp" Target="../ctrlProps/ctrlProp310.xml"/><Relationship Id="rId18" Type="http://schemas.openxmlformats.org/officeDocument/2006/relationships/ctrlProp" Target="../ctrlProps/ctrlProp315.xml"/><Relationship Id="rId26" Type="http://schemas.openxmlformats.org/officeDocument/2006/relationships/ctrlProp" Target="../ctrlProps/ctrlProp323.xml"/><Relationship Id="rId3" Type="http://schemas.openxmlformats.org/officeDocument/2006/relationships/vmlDrawing" Target="../drawings/vmlDrawing31.vml"/><Relationship Id="rId21" Type="http://schemas.openxmlformats.org/officeDocument/2006/relationships/ctrlProp" Target="../ctrlProps/ctrlProp318.xml"/><Relationship Id="rId7" Type="http://schemas.openxmlformats.org/officeDocument/2006/relationships/ctrlProp" Target="../ctrlProps/ctrlProp304.xml"/><Relationship Id="rId12" Type="http://schemas.openxmlformats.org/officeDocument/2006/relationships/ctrlProp" Target="../ctrlProps/ctrlProp309.xml"/><Relationship Id="rId17" Type="http://schemas.openxmlformats.org/officeDocument/2006/relationships/ctrlProp" Target="../ctrlProps/ctrlProp314.xml"/><Relationship Id="rId25" Type="http://schemas.openxmlformats.org/officeDocument/2006/relationships/ctrlProp" Target="../ctrlProps/ctrlProp322.xml"/><Relationship Id="rId33" Type="http://schemas.openxmlformats.org/officeDocument/2006/relationships/ctrlProp" Target="../ctrlProps/ctrlProp330.xml"/><Relationship Id="rId2" Type="http://schemas.openxmlformats.org/officeDocument/2006/relationships/drawing" Target="../drawings/drawing31.xml"/><Relationship Id="rId16" Type="http://schemas.openxmlformats.org/officeDocument/2006/relationships/ctrlProp" Target="../ctrlProps/ctrlProp313.xml"/><Relationship Id="rId20" Type="http://schemas.openxmlformats.org/officeDocument/2006/relationships/ctrlProp" Target="../ctrlProps/ctrlProp317.xml"/><Relationship Id="rId29" Type="http://schemas.openxmlformats.org/officeDocument/2006/relationships/ctrlProp" Target="../ctrlProps/ctrlProp326.xml"/><Relationship Id="rId1" Type="http://schemas.openxmlformats.org/officeDocument/2006/relationships/printerSettings" Target="../printerSettings/printerSettings33.bin"/><Relationship Id="rId6" Type="http://schemas.openxmlformats.org/officeDocument/2006/relationships/ctrlProp" Target="../ctrlProps/ctrlProp303.xml"/><Relationship Id="rId11" Type="http://schemas.openxmlformats.org/officeDocument/2006/relationships/ctrlProp" Target="../ctrlProps/ctrlProp308.xml"/><Relationship Id="rId24" Type="http://schemas.openxmlformats.org/officeDocument/2006/relationships/ctrlProp" Target="../ctrlProps/ctrlProp321.xml"/><Relationship Id="rId32" Type="http://schemas.openxmlformats.org/officeDocument/2006/relationships/ctrlProp" Target="../ctrlProps/ctrlProp329.xml"/><Relationship Id="rId5" Type="http://schemas.openxmlformats.org/officeDocument/2006/relationships/ctrlProp" Target="../ctrlProps/ctrlProp302.xml"/><Relationship Id="rId15" Type="http://schemas.openxmlformats.org/officeDocument/2006/relationships/ctrlProp" Target="../ctrlProps/ctrlProp312.xml"/><Relationship Id="rId23" Type="http://schemas.openxmlformats.org/officeDocument/2006/relationships/ctrlProp" Target="../ctrlProps/ctrlProp320.xml"/><Relationship Id="rId28" Type="http://schemas.openxmlformats.org/officeDocument/2006/relationships/ctrlProp" Target="../ctrlProps/ctrlProp325.xml"/><Relationship Id="rId10" Type="http://schemas.openxmlformats.org/officeDocument/2006/relationships/ctrlProp" Target="../ctrlProps/ctrlProp307.xml"/><Relationship Id="rId19" Type="http://schemas.openxmlformats.org/officeDocument/2006/relationships/ctrlProp" Target="../ctrlProps/ctrlProp316.xml"/><Relationship Id="rId31" Type="http://schemas.openxmlformats.org/officeDocument/2006/relationships/ctrlProp" Target="../ctrlProps/ctrlProp328.xml"/><Relationship Id="rId4" Type="http://schemas.openxmlformats.org/officeDocument/2006/relationships/ctrlProp" Target="../ctrlProps/ctrlProp301.xml"/><Relationship Id="rId9" Type="http://schemas.openxmlformats.org/officeDocument/2006/relationships/ctrlProp" Target="../ctrlProps/ctrlProp306.xml"/><Relationship Id="rId14" Type="http://schemas.openxmlformats.org/officeDocument/2006/relationships/ctrlProp" Target="../ctrlProps/ctrlProp311.xml"/><Relationship Id="rId22" Type="http://schemas.openxmlformats.org/officeDocument/2006/relationships/ctrlProp" Target="../ctrlProps/ctrlProp319.xml"/><Relationship Id="rId27" Type="http://schemas.openxmlformats.org/officeDocument/2006/relationships/ctrlProp" Target="../ctrlProps/ctrlProp324.xml"/><Relationship Id="rId30" Type="http://schemas.openxmlformats.org/officeDocument/2006/relationships/ctrlProp" Target="../ctrlProps/ctrlProp327.xml"/></Relationships>
</file>

<file path=xl/worksheets/_rels/sheet34.xml.rels><?xml version="1.0" encoding="UTF-8" standalone="yes"?>
<Relationships xmlns="http://schemas.openxmlformats.org/package/2006/relationships"><Relationship Id="rId8" Type="http://schemas.openxmlformats.org/officeDocument/2006/relationships/ctrlProp" Target="../ctrlProps/ctrlProp335.xml"/><Relationship Id="rId13" Type="http://schemas.openxmlformats.org/officeDocument/2006/relationships/ctrlProp" Target="../ctrlProps/ctrlProp340.xml"/><Relationship Id="rId18" Type="http://schemas.openxmlformats.org/officeDocument/2006/relationships/ctrlProp" Target="../ctrlProps/ctrlProp345.xml"/><Relationship Id="rId3" Type="http://schemas.openxmlformats.org/officeDocument/2006/relationships/vmlDrawing" Target="../drawings/vmlDrawing32.vml"/><Relationship Id="rId21" Type="http://schemas.openxmlformats.org/officeDocument/2006/relationships/ctrlProp" Target="../ctrlProps/ctrlProp348.xml"/><Relationship Id="rId7" Type="http://schemas.openxmlformats.org/officeDocument/2006/relationships/ctrlProp" Target="../ctrlProps/ctrlProp334.xml"/><Relationship Id="rId12" Type="http://schemas.openxmlformats.org/officeDocument/2006/relationships/ctrlProp" Target="../ctrlProps/ctrlProp339.xml"/><Relationship Id="rId17" Type="http://schemas.openxmlformats.org/officeDocument/2006/relationships/ctrlProp" Target="../ctrlProps/ctrlProp344.xml"/><Relationship Id="rId2" Type="http://schemas.openxmlformats.org/officeDocument/2006/relationships/drawing" Target="../drawings/drawing32.xml"/><Relationship Id="rId16" Type="http://schemas.openxmlformats.org/officeDocument/2006/relationships/ctrlProp" Target="../ctrlProps/ctrlProp343.xml"/><Relationship Id="rId20" Type="http://schemas.openxmlformats.org/officeDocument/2006/relationships/ctrlProp" Target="../ctrlProps/ctrlProp347.xml"/><Relationship Id="rId1" Type="http://schemas.openxmlformats.org/officeDocument/2006/relationships/printerSettings" Target="../printerSettings/printerSettings34.bin"/><Relationship Id="rId6" Type="http://schemas.openxmlformats.org/officeDocument/2006/relationships/ctrlProp" Target="../ctrlProps/ctrlProp333.xml"/><Relationship Id="rId11" Type="http://schemas.openxmlformats.org/officeDocument/2006/relationships/ctrlProp" Target="../ctrlProps/ctrlProp338.xml"/><Relationship Id="rId5" Type="http://schemas.openxmlformats.org/officeDocument/2006/relationships/ctrlProp" Target="../ctrlProps/ctrlProp332.xml"/><Relationship Id="rId15" Type="http://schemas.openxmlformats.org/officeDocument/2006/relationships/ctrlProp" Target="../ctrlProps/ctrlProp342.xml"/><Relationship Id="rId23" Type="http://schemas.openxmlformats.org/officeDocument/2006/relationships/ctrlProp" Target="../ctrlProps/ctrlProp350.xml"/><Relationship Id="rId10" Type="http://schemas.openxmlformats.org/officeDocument/2006/relationships/ctrlProp" Target="../ctrlProps/ctrlProp337.xml"/><Relationship Id="rId19" Type="http://schemas.openxmlformats.org/officeDocument/2006/relationships/ctrlProp" Target="../ctrlProps/ctrlProp346.xml"/><Relationship Id="rId4" Type="http://schemas.openxmlformats.org/officeDocument/2006/relationships/ctrlProp" Target="../ctrlProps/ctrlProp331.xml"/><Relationship Id="rId9" Type="http://schemas.openxmlformats.org/officeDocument/2006/relationships/ctrlProp" Target="../ctrlProps/ctrlProp336.xml"/><Relationship Id="rId14" Type="http://schemas.openxmlformats.org/officeDocument/2006/relationships/ctrlProp" Target="../ctrlProps/ctrlProp341.xml"/><Relationship Id="rId22" Type="http://schemas.openxmlformats.org/officeDocument/2006/relationships/ctrlProp" Target="../ctrlProps/ctrlProp349.xml"/></Relationships>
</file>

<file path=xl/worksheets/_rels/sheet35.xml.rels><?xml version="1.0" encoding="UTF-8" standalone="yes"?>
<Relationships xmlns="http://schemas.openxmlformats.org/package/2006/relationships"><Relationship Id="rId8" Type="http://schemas.openxmlformats.org/officeDocument/2006/relationships/ctrlProp" Target="../ctrlProps/ctrlProp355.xml"/><Relationship Id="rId13" Type="http://schemas.openxmlformats.org/officeDocument/2006/relationships/ctrlProp" Target="../ctrlProps/ctrlProp360.xml"/><Relationship Id="rId18" Type="http://schemas.openxmlformats.org/officeDocument/2006/relationships/ctrlProp" Target="../ctrlProps/ctrlProp365.xml"/><Relationship Id="rId3" Type="http://schemas.openxmlformats.org/officeDocument/2006/relationships/vmlDrawing" Target="../drawings/vmlDrawing33.vml"/><Relationship Id="rId21" Type="http://schemas.openxmlformats.org/officeDocument/2006/relationships/ctrlProp" Target="../ctrlProps/ctrlProp368.xml"/><Relationship Id="rId7" Type="http://schemas.openxmlformats.org/officeDocument/2006/relationships/ctrlProp" Target="../ctrlProps/ctrlProp354.xml"/><Relationship Id="rId12" Type="http://schemas.openxmlformats.org/officeDocument/2006/relationships/ctrlProp" Target="../ctrlProps/ctrlProp359.xml"/><Relationship Id="rId17" Type="http://schemas.openxmlformats.org/officeDocument/2006/relationships/ctrlProp" Target="../ctrlProps/ctrlProp364.xml"/><Relationship Id="rId2" Type="http://schemas.openxmlformats.org/officeDocument/2006/relationships/drawing" Target="../drawings/drawing33.xml"/><Relationship Id="rId16" Type="http://schemas.openxmlformats.org/officeDocument/2006/relationships/ctrlProp" Target="../ctrlProps/ctrlProp363.xml"/><Relationship Id="rId20" Type="http://schemas.openxmlformats.org/officeDocument/2006/relationships/ctrlProp" Target="../ctrlProps/ctrlProp367.xml"/><Relationship Id="rId1" Type="http://schemas.openxmlformats.org/officeDocument/2006/relationships/printerSettings" Target="../printerSettings/printerSettings35.bin"/><Relationship Id="rId6" Type="http://schemas.openxmlformats.org/officeDocument/2006/relationships/ctrlProp" Target="../ctrlProps/ctrlProp353.xml"/><Relationship Id="rId11" Type="http://schemas.openxmlformats.org/officeDocument/2006/relationships/ctrlProp" Target="../ctrlProps/ctrlProp358.xml"/><Relationship Id="rId5" Type="http://schemas.openxmlformats.org/officeDocument/2006/relationships/ctrlProp" Target="../ctrlProps/ctrlProp352.xml"/><Relationship Id="rId15" Type="http://schemas.openxmlformats.org/officeDocument/2006/relationships/ctrlProp" Target="../ctrlProps/ctrlProp362.xml"/><Relationship Id="rId23" Type="http://schemas.openxmlformats.org/officeDocument/2006/relationships/ctrlProp" Target="../ctrlProps/ctrlProp370.xml"/><Relationship Id="rId10" Type="http://schemas.openxmlformats.org/officeDocument/2006/relationships/ctrlProp" Target="../ctrlProps/ctrlProp357.xml"/><Relationship Id="rId19" Type="http://schemas.openxmlformats.org/officeDocument/2006/relationships/ctrlProp" Target="../ctrlProps/ctrlProp366.xml"/><Relationship Id="rId4" Type="http://schemas.openxmlformats.org/officeDocument/2006/relationships/ctrlProp" Target="../ctrlProps/ctrlProp351.xml"/><Relationship Id="rId9" Type="http://schemas.openxmlformats.org/officeDocument/2006/relationships/ctrlProp" Target="../ctrlProps/ctrlProp356.xml"/><Relationship Id="rId14" Type="http://schemas.openxmlformats.org/officeDocument/2006/relationships/ctrlProp" Target="../ctrlProps/ctrlProp361.xml"/><Relationship Id="rId22" Type="http://schemas.openxmlformats.org/officeDocument/2006/relationships/ctrlProp" Target="../ctrlProps/ctrlProp369.xml"/></Relationships>
</file>

<file path=xl/worksheets/_rels/sheet36.xml.rels><?xml version="1.0" encoding="UTF-8" standalone="yes"?>
<Relationships xmlns="http://schemas.openxmlformats.org/package/2006/relationships"><Relationship Id="rId8" Type="http://schemas.openxmlformats.org/officeDocument/2006/relationships/ctrlProp" Target="../ctrlProps/ctrlProp375.xml"/><Relationship Id="rId13" Type="http://schemas.openxmlformats.org/officeDocument/2006/relationships/ctrlProp" Target="../ctrlProps/ctrlProp380.xml"/><Relationship Id="rId18" Type="http://schemas.openxmlformats.org/officeDocument/2006/relationships/ctrlProp" Target="../ctrlProps/ctrlProp385.xml"/><Relationship Id="rId3" Type="http://schemas.openxmlformats.org/officeDocument/2006/relationships/vmlDrawing" Target="../drawings/vmlDrawing34.vml"/><Relationship Id="rId21" Type="http://schemas.openxmlformats.org/officeDocument/2006/relationships/ctrlProp" Target="../ctrlProps/ctrlProp388.xml"/><Relationship Id="rId7" Type="http://schemas.openxmlformats.org/officeDocument/2006/relationships/ctrlProp" Target="../ctrlProps/ctrlProp374.xml"/><Relationship Id="rId12" Type="http://schemas.openxmlformats.org/officeDocument/2006/relationships/ctrlProp" Target="../ctrlProps/ctrlProp379.xml"/><Relationship Id="rId17" Type="http://schemas.openxmlformats.org/officeDocument/2006/relationships/ctrlProp" Target="../ctrlProps/ctrlProp384.xml"/><Relationship Id="rId2" Type="http://schemas.openxmlformats.org/officeDocument/2006/relationships/drawing" Target="../drawings/drawing34.xml"/><Relationship Id="rId16" Type="http://schemas.openxmlformats.org/officeDocument/2006/relationships/ctrlProp" Target="../ctrlProps/ctrlProp383.xml"/><Relationship Id="rId20" Type="http://schemas.openxmlformats.org/officeDocument/2006/relationships/ctrlProp" Target="../ctrlProps/ctrlProp387.xml"/><Relationship Id="rId1" Type="http://schemas.openxmlformats.org/officeDocument/2006/relationships/printerSettings" Target="../printerSettings/printerSettings36.bin"/><Relationship Id="rId6" Type="http://schemas.openxmlformats.org/officeDocument/2006/relationships/ctrlProp" Target="../ctrlProps/ctrlProp373.xml"/><Relationship Id="rId11" Type="http://schemas.openxmlformats.org/officeDocument/2006/relationships/ctrlProp" Target="../ctrlProps/ctrlProp378.xml"/><Relationship Id="rId5" Type="http://schemas.openxmlformats.org/officeDocument/2006/relationships/ctrlProp" Target="../ctrlProps/ctrlProp372.xml"/><Relationship Id="rId15" Type="http://schemas.openxmlformats.org/officeDocument/2006/relationships/ctrlProp" Target="../ctrlProps/ctrlProp382.xml"/><Relationship Id="rId23" Type="http://schemas.openxmlformats.org/officeDocument/2006/relationships/ctrlProp" Target="../ctrlProps/ctrlProp390.xml"/><Relationship Id="rId10" Type="http://schemas.openxmlformats.org/officeDocument/2006/relationships/ctrlProp" Target="../ctrlProps/ctrlProp377.xml"/><Relationship Id="rId19" Type="http://schemas.openxmlformats.org/officeDocument/2006/relationships/ctrlProp" Target="../ctrlProps/ctrlProp386.xml"/><Relationship Id="rId4" Type="http://schemas.openxmlformats.org/officeDocument/2006/relationships/ctrlProp" Target="../ctrlProps/ctrlProp371.xml"/><Relationship Id="rId9" Type="http://schemas.openxmlformats.org/officeDocument/2006/relationships/ctrlProp" Target="../ctrlProps/ctrlProp376.xml"/><Relationship Id="rId14" Type="http://schemas.openxmlformats.org/officeDocument/2006/relationships/ctrlProp" Target="../ctrlProps/ctrlProp381.xml"/><Relationship Id="rId22" Type="http://schemas.openxmlformats.org/officeDocument/2006/relationships/ctrlProp" Target="../ctrlProps/ctrlProp389.xml"/></Relationships>
</file>

<file path=xl/worksheets/_rels/sheet37.xml.rels><?xml version="1.0" encoding="UTF-8" standalone="yes"?>
<Relationships xmlns="http://schemas.openxmlformats.org/package/2006/relationships"><Relationship Id="rId8" Type="http://schemas.openxmlformats.org/officeDocument/2006/relationships/ctrlProp" Target="../ctrlProps/ctrlProp395.xml"/><Relationship Id="rId13" Type="http://schemas.openxmlformats.org/officeDocument/2006/relationships/ctrlProp" Target="../ctrlProps/ctrlProp400.xml"/><Relationship Id="rId18" Type="http://schemas.openxmlformats.org/officeDocument/2006/relationships/ctrlProp" Target="../ctrlProps/ctrlProp405.xml"/><Relationship Id="rId3" Type="http://schemas.openxmlformats.org/officeDocument/2006/relationships/vmlDrawing" Target="../drawings/vmlDrawing35.vml"/><Relationship Id="rId21" Type="http://schemas.openxmlformats.org/officeDocument/2006/relationships/ctrlProp" Target="../ctrlProps/ctrlProp408.xml"/><Relationship Id="rId7" Type="http://schemas.openxmlformats.org/officeDocument/2006/relationships/ctrlProp" Target="../ctrlProps/ctrlProp394.xml"/><Relationship Id="rId12" Type="http://schemas.openxmlformats.org/officeDocument/2006/relationships/ctrlProp" Target="../ctrlProps/ctrlProp399.xml"/><Relationship Id="rId17" Type="http://schemas.openxmlformats.org/officeDocument/2006/relationships/ctrlProp" Target="../ctrlProps/ctrlProp404.xml"/><Relationship Id="rId2" Type="http://schemas.openxmlformats.org/officeDocument/2006/relationships/drawing" Target="../drawings/drawing35.xml"/><Relationship Id="rId16" Type="http://schemas.openxmlformats.org/officeDocument/2006/relationships/ctrlProp" Target="../ctrlProps/ctrlProp403.xml"/><Relationship Id="rId20" Type="http://schemas.openxmlformats.org/officeDocument/2006/relationships/ctrlProp" Target="../ctrlProps/ctrlProp407.xml"/><Relationship Id="rId1" Type="http://schemas.openxmlformats.org/officeDocument/2006/relationships/printerSettings" Target="../printerSettings/printerSettings37.bin"/><Relationship Id="rId6" Type="http://schemas.openxmlformats.org/officeDocument/2006/relationships/ctrlProp" Target="../ctrlProps/ctrlProp393.xml"/><Relationship Id="rId11" Type="http://schemas.openxmlformats.org/officeDocument/2006/relationships/ctrlProp" Target="../ctrlProps/ctrlProp398.xml"/><Relationship Id="rId5" Type="http://schemas.openxmlformats.org/officeDocument/2006/relationships/ctrlProp" Target="../ctrlProps/ctrlProp392.xml"/><Relationship Id="rId15" Type="http://schemas.openxmlformats.org/officeDocument/2006/relationships/ctrlProp" Target="../ctrlProps/ctrlProp402.xml"/><Relationship Id="rId23" Type="http://schemas.openxmlformats.org/officeDocument/2006/relationships/ctrlProp" Target="../ctrlProps/ctrlProp410.xml"/><Relationship Id="rId10" Type="http://schemas.openxmlformats.org/officeDocument/2006/relationships/ctrlProp" Target="../ctrlProps/ctrlProp397.xml"/><Relationship Id="rId19" Type="http://schemas.openxmlformats.org/officeDocument/2006/relationships/ctrlProp" Target="../ctrlProps/ctrlProp406.xml"/><Relationship Id="rId4" Type="http://schemas.openxmlformats.org/officeDocument/2006/relationships/ctrlProp" Target="../ctrlProps/ctrlProp391.xml"/><Relationship Id="rId9" Type="http://schemas.openxmlformats.org/officeDocument/2006/relationships/ctrlProp" Target="../ctrlProps/ctrlProp396.xml"/><Relationship Id="rId14" Type="http://schemas.openxmlformats.org/officeDocument/2006/relationships/ctrlProp" Target="../ctrlProps/ctrlProp401.xml"/><Relationship Id="rId22" Type="http://schemas.openxmlformats.org/officeDocument/2006/relationships/ctrlProp" Target="../ctrlProps/ctrlProp409.xml"/></Relationships>
</file>

<file path=xl/worksheets/_rels/sheet38.xml.rels><?xml version="1.0" encoding="UTF-8" standalone="yes"?>
<Relationships xmlns="http://schemas.openxmlformats.org/package/2006/relationships"><Relationship Id="rId8" Type="http://schemas.openxmlformats.org/officeDocument/2006/relationships/ctrlProp" Target="../ctrlProps/ctrlProp415.xml"/><Relationship Id="rId13" Type="http://schemas.openxmlformats.org/officeDocument/2006/relationships/ctrlProp" Target="../ctrlProps/ctrlProp420.xml"/><Relationship Id="rId3" Type="http://schemas.openxmlformats.org/officeDocument/2006/relationships/vmlDrawing" Target="../drawings/vmlDrawing36.vml"/><Relationship Id="rId7" Type="http://schemas.openxmlformats.org/officeDocument/2006/relationships/ctrlProp" Target="../ctrlProps/ctrlProp414.xml"/><Relationship Id="rId12" Type="http://schemas.openxmlformats.org/officeDocument/2006/relationships/ctrlProp" Target="../ctrlProps/ctrlProp419.xml"/><Relationship Id="rId2" Type="http://schemas.openxmlformats.org/officeDocument/2006/relationships/drawing" Target="../drawings/drawing36.xml"/><Relationship Id="rId1" Type="http://schemas.openxmlformats.org/officeDocument/2006/relationships/printerSettings" Target="../printerSettings/printerSettings38.bin"/><Relationship Id="rId6" Type="http://schemas.openxmlformats.org/officeDocument/2006/relationships/ctrlProp" Target="../ctrlProps/ctrlProp413.xml"/><Relationship Id="rId11" Type="http://schemas.openxmlformats.org/officeDocument/2006/relationships/ctrlProp" Target="../ctrlProps/ctrlProp418.xml"/><Relationship Id="rId5" Type="http://schemas.openxmlformats.org/officeDocument/2006/relationships/ctrlProp" Target="../ctrlProps/ctrlProp412.xml"/><Relationship Id="rId10" Type="http://schemas.openxmlformats.org/officeDocument/2006/relationships/ctrlProp" Target="../ctrlProps/ctrlProp417.xml"/><Relationship Id="rId4" Type="http://schemas.openxmlformats.org/officeDocument/2006/relationships/ctrlProp" Target="../ctrlProps/ctrlProp411.xml"/><Relationship Id="rId9" Type="http://schemas.openxmlformats.org/officeDocument/2006/relationships/ctrlProp" Target="../ctrlProps/ctrlProp416.xml"/></Relationships>
</file>

<file path=xl/worksheets/_rels/sheet39.xml.rels><?xml version="1.0" encoding="UTF-8" standalone="yes"?>
<Relationships xmlns="http://schemas.openxmlformats.org/package/2006/relationships"><Relationship Id="rId8" Type="http://schemas.openxmlformats.org/officeDocument/2006/relationships/ctrlProp" Target="../ctrlProps/ctrlProp425.xml"/><Relationship Id="rId13" Type="http://schemas.openxmlformats.org/officeDocument/2006/relationships/ctrlProp" Target="../ctrlProps/ctrlProp430.xml"/><Relationship Id="rId3" Type="http://schemas.openxmlformats.org/officeDocument/2006/relationships/vmlDrawing" Target="../drawings/vmlDrawing37.vml"/><Relationship Id="rId7" Type="http://schemas.openxmlformats.org/officeDocument/2006/relationships/ctrlProp" Target="../ctrlProps/ctrlProp424.xml"/><Relationship Id="rId12" Type="http://schemas.openxmlformats.org/officeDocument/2006/relationships/ctrlProp" Target="../ctrlProps/ctrlProp429.xml"/><Relationship Id="rId2" Type="http://schemas.openxmlformats.org/officeDocument/2006/relationships/drawing" Target="../drawings/drawing37.xml"/><Relationship Id="rId1" Type="http://schemas.openxmlformats.org/officeDocument/2006/relationships/printerSettings" Target="../printerSettings/printerSettings39.bin"/><Relationship Id="rId6" Type="http://schemas.openxmlformats.org/officeDocument/2006/relationships/ctrlProp" Target="../ctrlProps/ctrlProp423.xml"/><Relationship Id="rId11" Type="http://schemas.openxmlformats.org/officeDocument/2006/relationships/ctrlProp" Target="../ctrlProps/ctrlProp428.xml"/><Relationship Id="rId5" Type="http://schemas.openxmlformats.org/officeDocument/2006/relationships/ctrlProp" Target="../ctrlProps/ctrlProp422.xml"/><Relationship Id="rId10" Type="http://schemas.openxmlformats.org/officeDocument/2006/relationships/ctrlProp" Target="../ctrlProps/ctrlProp427.xml"/><Relationship Id="rId4" Type="http://schemas.openxmlformats.org/officeDocument/2006/relationships/ctrlProp" Target="../ctrlProps/ctrlProp421.xml"/><Relationship Id="rId9" Type="http://schemas.openxmlformats.org/officeDocument/2006/relationships/ctrlProp" Target="../ctrlProps/ctrlProp42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40.xml.rels><?xml version="1.0" encoding="UTF-8" standalone="yes"?>
<Relationships xmlns="http://schemas.openxmlformats.org/package/2006/relationships"><Relationship Id="rId8" Type="http://schemas.openxmlformats.org/officeDocument/2006/relationships/ctrlProp" Target="../ctrlProps/ctrlProp435.xml"/><Relationship Id="rId13" Type="http://schemas.openxmlformats.org/officeDocument/2006/relationships/ctrlProp" Target="../ctrlProps/ctrlProp440.xml"/><Relationship Id="rId3" Type="http://schemas.openxmlformats.org/officeDocument/2006/relationships/vmlDrawing" Target="../drawings/vmlDrawing38.vml"/><Relationship Id="rId7" Type="http://schemas.openxmlformats.org/officeDocument/2006/relationships/ctrlProp" Target="../ctrlProps/ctrlProp434.xml"/><Relationship Id="rId12" Type="http://schemas.openxmlformats.org/officeDocument/2006/relationships/ctrlProp" Target="../ctrlProps/ctrlProp439.xml"/><Relationship Id="rId2" Type="http://schemas.openxmlformats.org/officeDocument/2006/relationships/drawing" Target="../drawings/drawing38.xml"/><Relationship Id="rId1" Type="http://schemas.openxmlformats.org/officeDocument/2006/relationships/printerSettings" Target="../printerSettings/printerSettings40.bin"/><Relationship Id="rId6" Type="http://schemas.openxmlformats.org/officeDocument/2006/relationships/ctrlProp" Target="../ctrlProps/ctrlProp433.xml"/><Relationship Id="rId11" Type="http://schemas.openxmlformats.org/officeDocument/2006/relationships/ctrlProp" Target="../ctrlProps/ctrlProp438.xml"/><Relationship Id="rId5" Type="http://schemas.openxmlformats.org/officeDocument/2006/relationships/ctrlProp" Target="../ctrlProps/ctrlProp432.xml"/><Relationship Id="rId10" Type="http://schemas.openxmlformats.org/officeDocument/2006/relationships/ctrlProp" Target="../ctrlProps/ctrlProp437.xml"/><Relationship Id="rId4" Type="http://schemas.openxmlformats.org/officeDocument/2006/relationships/ctrlProp" Target="../ctrlProps/ctrlProp431.xml"/><Relationship Id="rId9" Type="http://schemas.openxmlformats.org/officeDocument/2006/relationships/ctrlProp" Target="../ctrlProps/ctrlProp436.xml"/></Relationships>
</file>

<file path=xl/worksheets/_rels/sheet41.xml.rels><?xml version="1.0" encoding="UTF-8" standalone="yes"?>
<Relationships xmlns="http://schemas.openxmlformats.org/package/2006/relationships"><Relationship Id="rId8" Type="http://schemas.openxmlformats.org/officeDocument/2006/relationships/ctrlProp" Target="../ctrlProps/ctrlProp445.xml"/><Relationship Id="rId13" Type="http://schemas.openxmlformats.org/officeDocument/2006/relationships/ctrlProp" Target="../ctrlProps/ctrlProp450.xml"/><Relationship Id="rId3" Type="http://schemas.openxmlformats.org/officeDocument/2006/relationships/vmlDrawing" Target="../drawings/vmlDrawing39.vml"/><Relationship Id="rId7" Type="http://schemas.openxmlformats.org/officeDocument/2006/relationships/ctrlProp" Target="../ctrlProps/ctrlProp444.xml"/><Relationship Id="rId12" Type="http://schemas.openxmlformats.org/officeDocument/2006/relationships/ctrlProp" Target="../ctrlProps/ctrlProp449.xml"/><Relationship Id="rId2" Type="http://schemas.openxmlformats.org/officeDocument/2006/relationships/drawing" Target="../drawings/drawing39.xml"/><Relationship Id="rId1" Type="http://schemas.openxmlformats.org/officeDocument/2006/relationships/printerSettings" Target="../printerSettings/printerSettings41.bin"/><Relationship Id="rId6" Type="http://schemas.openxmlformats.org/officeDocument/2006/relationships/ctrlProp" Target="../ctrlProps/ctrlProp443.xml"/><Relationship Id="rId11" Type="http://schemas.openxmlformats.org/officeDocument/2006/relationships/ctrlProp" Target="../ctrlProps/ctrlProp448.xml"/><Relationship Id="rId5" Type="http://schemas.openxmlformats.org/officeDocument/2006/relationships/ctrlProp" Target="../ctrlProps/ctrlProp442.xml"/><Relationship Id="rId10" Type="http://schemas.openxmlformats.org/officeDocument/2006/relationships/ctrlProp" Target="../ctrlProps/ctrlProp447.xml"/><Relationship Id="rId4" Type="http://schemas.openxmlformats.org/officeDocument/2006/relationships/ctrlProp" Target="../ctrlProps/ctrlProp441.xml"/><Relationship Id="rId9" Type="http://schemas.openxmlformats.org/officeDocument/2006/relationships/ctrlProp" Target="../ctrlProps/ctrlProp446.xml"/></Relationships>
</file>

<file path=xl/worksheets/_rels/sheet42.xml.rels><?xml version="1.0" encoding="UTF-8" standalone="yes"?>
<Relationships xmlns="http://schemas.openxmlformats.org/package/2006/relationships"><Relationship Id="rId8" Type="http://schemas.openxmlformats.org/officeDocument/2006/relationships/ctrlProp" Target="../ctrlProps/ctrlProp455.xml"/><Relationship Id="rId13" Type="http://schemas.openxmlformats.org/officeDocument/2006/relationships/ctrlProp" Target="../ctrlProps/ctrlProp460.xml"/><Relationship Id="rId3" Type="http://schemas.openxmlformats.org/officeDocument/2006/relationships/vmlDrawing" Target="../drawings/vmlDrawing40.vml"/><Relationship Id="rId7" Type="http://schemas.openxmlformats.org/officeDocument/2006/relationships/ctrlProp" Target="../ctrlProps/ctrlProp454.xml"/><Relationship Id="rId12" Type="http://schemas.openxmlformats.org/officeDocument/2006/relationships/ctrlProp" Target="../ctrlProps/ctrlProp459.xml"/><Relationship Id="rId2" Type="http://schemas.openxmlformats.org/officeDocument/2006/relationships/drawing" Target="../drawings/drawing40.xml"/><Relationship Id="rId1" Type="http://schemas.openxmlformats.org/officeDocument/2006/relationships/printerSettings" Target="../printerSettings/printerSettings42.bin"/><Relationship Id="rId6" Type="http://schemas.openxmlformats.org/officeDocument/2006/relationships/ctrlProp" Target="../ctrlProps/ctrlProp453.xml"/><Relationship Id="rId11" Type="http://schemas.openxmlformats.org/officeDocument/2006/relationships/ctrlProp" Target="../ctrlProps/ctrlProp458.xml"/><Relationship Id="rId5" Type="http://schemas.openxmlformats.org/officeDocument/2006/relationships/ctrlProp" Target="../ctrlProps/ctrlProp452.xml"/><Relationship Id="rId10" Type="http://schemas.openxmlformats.org/officeDocument/2006/relationships/ctrlProp" Target="../ctrlProps/ctrlProp457.xml"/><Relationship Id="rId4" Type="http://schemas.openxmlformats.org/officeDocument/2006/relationships/ctrlProp" Target="../ctrlProps/ctrlProp451.xml"/><Relationship Id="rId9" Type="http://schemas.openxmlformats.org/officeDocument/2006/relationships/ctrlProp" Target="../ctrlProps/ctrlProp456.xml"/></Relationships>
</file>

<file path=xl/worksheets/_rels/sheet43.xml.rels><?xml version="1.0" encoding="UTF-8" standalone="yes"?>
<Relationships xmlns="http://schemas.openxmlformats.org/package/2006/relationships"><Relationship Id="rId8" Type="http://schemas.openxmlformats.org/officeDocument/2006/relationships/ctrlProp" Target="../ctrlProps/ctrlProp465.xml"/><Relationship Id="rId13" Type="http://schemas.openxmlformats.org/officeDocument/2006/relationships/ctrlProp" Target="../ctrlProps/ctrlProp470.xml"/><Relationship Id="rId3" Type="http://schemas.openxmlformats.org/officeDocument/2006/relationships/vmlDrawing" Target="../drawings/vmlDrawing41.vml"/><Relationship Id="rId7" Type="http://schemas.openxmlformats.org/officeDocument/2006/relationships/ctrlProp" Target="../ctrlProps/ctrlProp464.xml"/><Relationship Id="rId12" Type="http://schemas.openxmlformats.org/officeDocument/2006/relationships/ctrlProp" Target="../ctrlProps/ctrlProp469.xml"/><Relationship Id="rId2" Type="http://schemas.openxmlformats.org/officeDocument/2006/relationships/drawing" Target="../drawings/drawing41.xml"/><Relationship Id="rId1" Type="http://schemas.openxmlformats.org/officeDocument/2006/relationships/printerSettings" Target="../printerSettings/printerSettings43.bin"/><Relationship Id="rId6" Type="http://schemas.openxmlformats.org/officeDocument/2006/relationships/ctrlProp" Target="../ctrlProps/ctrlProp463.xml"/><Relationship Id="rId11" Type="http://schemas.openxmlformats.org/officeDocument/2006/relationships/ctrlProp" Target="../ctrlProps/ctrlProp468.xml"/><Relationship Id="rId5" Type="http://schemas.openxmlformats.org/officeDocument/2006/relationships/ctrlProp" Target="../ctrlProps/ctrlProp462.xml"/><Relationship Id="rId10" Type="http://schemas.openxmlformats.org/officeDocument/2006/relationships/ctrlProp" Target="../ctrlProps/ctrlProp467.xml"/><Relationship Id="rId4" Type="http://schemas.openxmlformats.org/officeDocument/2006/relationships/ctrlProp" Target="../ctrlProps/ctrlProp461.xml"/><Relationship Id="rId9" Type="http://schemas.openxmlformats.org/officeDocument/2006/relationships/ctrlProp" Target="../ctrlProps/ctrlProp46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3" Type="http://schemas.openxmlformats.org/officeDocument/2006/relationships/vmlDrawing" Target="../drawings/vmlDrawing3.vml"/><Relationship Id="rId7" Type="http://schemas.openxmlformats.org/officeDocument/2006/relationships/ctrlProp" Target="../ctrlProps/ctrlProp24.xml"/><Relationship Id="rId12" Type="http://schemas.openxmlformats.org/officeDocument/2006/relationships/ctrlProp" Target="../ctrlProps/ctrlProp29.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3" Type="http://schemas.openxmlformats.org/officeDocument/2006/relationships/vmlDrawing" Target="../drawings/vmlDrawing4.vml"/><Relationship Id="rId7" Type="http://schemas.openxmlformats.org/officeDocument/2006/relationships/ctrlProp" Target="../ctrlProps/ctrlProp34.xml"/><Relationship Id="rId12" Type="http://schemas.openxmlformats.org/officeDocument/2006/relationships/ctrlProp" Target="../ctrlProps/ctrlProp39.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3" Type="http://schemas.openxmlformats.org/officeDocument/2006/relationships/vmlDrawing" Target="../drawings/vmlDrawing5.vml"/><Relationship Id="rId7" Type="http://schemas.openxmlformats.org/officeDocument/2006/relationships/ctrlProp" Target="../ctrlProps/ctrlProp44.xml"/><Relationship Id="rId12" Type="http://schemas.openxmlformats.org/officeDocument/2006/relationships/ctrlProp" Target="../ctrlProps/ctrlProp49.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0" Type="http://schemas.openxmlformats.org/officeDocument/2006/relationships/ctrlProp" Target="../ctrlProps/ctrlProp47.xml"/><Relationship Id="rId4" Type="http://schemas.openxmlformats.org/officeDocument/2006/relationships/ctrlProp" Target="../ctrlProps/ctrlProp41.xml"/><Relationship Id="rId9" Type="http://schemas.openxmlformats.org/officeDocument/2006/relationships/ctrlProp" Target="../ctrlProps/ctrlProp4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5.xml"/><Relationship Id="rId13" Type="http://schemas.openxmlformats.org/officeDocument/2006/relationships/ctrlProp" Target="../ctrlProps/ctrlProp60.xml"/><Relationship Id="rId3" Type="http://schemas.openxmlformats.org/officeDocument/2006/relationships/vmlDrawing" Target="../drawings/vmlDrawing6.vml"/><Relationship Id="rId7" Type="http://schemas.openxmlformats.org/officeDocument/2006/relationships/ctrlProp" Target="../ctrlProps/ctrlProp54.xml"/><Relationship Id="rId12" Type="http://schemas.openxmlformats.org/officeDocument/2006/relationships/ctrlProp" Target="../ctrlProps/ctrlProp59.x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ctrlProp" Target="../ctrlProps/ctrlProp53.xml"/><Relationship Id="rId11" Type="http://schemas.openxmlformats.org/officeDocument/2006/relationships/ctrlProp" Target="../ctrlProps/ctrlProp58.xml"/><Relationship Id="rId5" Type="http://schemas.openxmlformats.org/officeDocument/2006/relationships/ctrlProp" Target="../ctrlProps/ctrlProp52.xml"/><Relationship Id="rId10" Type="http://schemas.openxmlformats.org/officeDocument/2006/relationships/ctrlProp" Target="../ctrlProps/ctrlProp57.xml"/><Relationship Id="rId4" Type="http://schemas.openxmlformats.org/officeDocument/2006/relationships/ctrlProp" Target="../ctrlProps/ctrlProp51.xml"/><Relationship Id="rId9" Type="http://schemas.openxmlformats.org/officeDocument/2006/relationships/ctrlProp" Target="../ctrlProps/ctrlProp5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65.xml"/><Relationship Id="rId13" Type="http://schemas.openxmlformats.org/officeDocument/2006/relationships/ctrlProp" Target="../ctrlProps/ctrlProp70.xml"/><Relationship Id="rId3" Type="http://schemas.openxmlformats.org/officeDocument/2006/relationships/vmlDrawing" Target="../drawings/vmlDrawing7.vml"/><Relationship Id="rId7" Type="http://schemas.openxmlformats.org/officeDocument/2006/relationships/ctrlProp" Target="../ctrlProps/ctrlProp64.xml"/><Relationship Id="rId12" Type="http://schemas.openxmlformats.org/officeDocument/2006/relationships/ctrlProp" Target="../ctrlProps/ctrlProp69.xml"/><Relationship Id="rId2" Type="http://schemas.openxmlformats.org/officeDocument/2006/relationships/drawing" Target="../drawings/drawing7.xml"/><Relationship Id="rId1" Type="http://schemas.openxmlformats.org/officeDocument/2006/relationships/printerSettings" Target="../printerSettings/printerSettings9.bin"/><Relationship Id="rId6" Type="http://schemas.openxmlformats.org/officeDocument/2006/relationships/ctrlProp" Target="../ctrlProps/ctrlProp63.xml"/><Relationship Id="rId11" Type="http://schemas.openxmlformats.org/officeDocument/2006/relationships/ctrlProp" Target="../ctrlProps/ctrlProp68.xml"/><Relationship Id="rId5" Type="http://schemas.openxmlformats.org/officeDocument/2006/relationships/ctrlProp" Target="../ctrlProps/ctrlProp62.xml"/><Relationship Id="rId10" Type="http://schemas.openxmlformats.org/officeDocument/2006/relationships/ctrlProp" Target="../ctrlProps/ctrlProp67.xml"/><Relationship Id="rId4" Type="http://schemas.openxmlformats.org/officeDocument/2006/relationships/ctrlProp" Target="../ctrlProps/ctrlProp61.xml"/><Relationship Id="rId9" Type="http://schemas.openxmlformats.org/officeDocument/2006/relationships/ctrlProp" Target="../ctrlProps/ctrlProp6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2:AC94"/>
  <sheetViews>
    <sheetView workbookViewId="0">
      <selection activeCell="D6" sqref="D6:K6"/>
    </sheetView>
  </sheetViews>
  <sheetFormatPr baseColWidth="10" defaultColWidth="11.42578125" defaultRowHeight="12"/>
  <cols>
    <col min="1" max="1" width="12.28515625" style="1" customWidth="1"/>
    <col min="2" max="2" width="10.5703125" style="1" customWidth="1"/>
    <col min="3" max="3" width="11.28515625" style="1" customWidth="1"/>
    <col min="4" max="4" width="8.140625" style="1" bestFit="1" customWidth="1"/>
    <col min="5" max="5" width="10.28515625" style="1" bestFit="1" customWidth="1"/>
    <col min="6" max="6" width="3.5703125" style="2" bestFit="1" customWidth="1"/>
    <col min="7" max="7" width="50.85546875" style="1" customWidth="1"/>
    <col min="8" max="8" width="48.28515625" style="1" customWidth="1"/>
    <col min="9" max="9" width="22.7109375" style="1" customWidth="1"/>
    <col min="10" max="10" width="4.42578125" style="1" bestFit="1" customWidth="1"/>
    <col min="11" max="11" width="18.140625" style="1" customWidth="1"/>
    <col min="12" max="12" width="7.140625" style="2" bestFit="1" customWidth="1"/>
    <col min="13" max="16384" width="11.42578125" style="1"/>
  </cols>
  <sheetData>
    <row r="2" spans="1:13">
      <c r="A2" s="1" t="s">
        <v>0</v>
      </c>
      <c r="B2" s="1" t="s">
        <v>1</v>
      </c>
      <c r="C2" s="1" t="s">
        <v>2</v>
      </c>
      <c r="D2" s="1" t="s">
        <v>3</v>
      </c>
      <c r="E2" s="1" t="s">
        <v>4</v>
      </c>
      <c r="F2" s="2" t="s">
        <v>5</v>
      </c>
      <c r="G2" s="1" t="s">
        <v>6</v>
      </c>
      <c r="H2" s="1" t="s">
        <v>7</v>
      </c>
      <c r="I2" s="1" t="s">
        <v>8</v>
      </c>
      <c r="J2" s="1" t="s">
        <v>9</v>
      </c>
      <c r="K2" s="1" t="s">
        <v>10</v>
      </c>
      <c r="L2" s="2" t="s">
        <v>11</v>
      </c>
    </row>
    <row r="3" spans="1:13" ht="12" customHeight="1">
      <c r="A3" s="1" t="s">
        <v>12</v>
      </c>
      <c r="B3" s="1" t="s">
        <v>13</v>
      </c>
      <c r="C3" s="1" t="s">
        <v>14</v>
      </c>
      <c r="D3" s="1" t="s">
        <v>15</v>
      </c>
      <c r="E3" s="1" t="s">
        <v>16</v>
      </c>
      <c r="K3" s="3" t="s">
        <v>17</v>
      </c>
      <c r="L3" s="2">
        <v>1</v>
      </c>
      <c r="M3" s="1" t="s">
        <v>18</v>
      </c>
    </row>
    <row r="4" spans="1:13" ht="12" customHeight="1">
      <c r="A4" s="1" t="s">
        <v>19</v>
      </c>
      <c r="B4" s="1" t="s">
        <v>20</v>
      </c>
      <c r="C4" s="4" t="s">
        <v>21</v>
      </c>
      <c r="D4" s="1" t="s">
        <v>22</v>
      </c>
      <c r="E4" s="1" t="s">
        <v>23</v>
      </c>
      <c r="F4" s="2">
        <v>1</v>
      </c>
      <c r="G4" s="1" t="s">
        <v>24</v>
      </c>
      <c r="H4" s="1" t="s">
        <v>25</v>
      </c>
      <c r="I4" s="1" t="s">
        <v>26</v>
      </c>
      <c r="J4" s="1">
        <v>2023</v>
      </c>
      <c r="K4" s="3" t="s">
        <v>27</v>
      </c>
      <c r="L4" s="2">
        <v>2</v>
      </c>
      <c r="M4" s="1" t="s">
        <v>28</v>
      </c>
    </row>
    <row r="5" spans="1:13" ht="12" customHeight="1">
      <c r="A5" s="1" t="s">
        <v>29</v>
      </c>
      <c r="B5" s="1" t="s">
        <v>30</v>
      </c>
      <c r="C5" s="4" t="s">
        <v>31</v>
      </c>
      <c r="E5" s="1" t="s">
        <v>32</v>
      </c>
      <c r="F5" s="2">
        <v>2</v>
      </c>
      <c r="G5" s="1" t="s">
        <v>33</v>
      </c>
      <c r="H5" s="1" t="s">
        <v>34</v>
      </c>
      <c r="I5" s="1" t="s">
        <v>26</v>
      </c>
      <c r="J5" s="1">
        <v>2023</v>
      </c>
      <c r="K5" s="3" t="s">
        <v>35</v>
      </c>
      <c r="L5" s="2">
        <v>3</v>
      </c>
      <c r="M5" s="1" t="s">
        <v>36</v>
      </c>
    </row>
    <row r="6" spans="1:13" ht="12" customHeight="1">
      <c r="A6" s="1" t="s">
        <v>37</v>
      </c>
      <c r="B6" s="1" t="s">
        <v>38</v>
      </c>
      <c r="E6" s="1" t="s">
        <v>39</v>
      </c>
      <c r="F6" s="2">
        <v>3</v>
      </c>
      <c r="G6" s="1" t="s">
        <v>40</v>
      </c>
      <c r="H6" s="1" t="s">
        <v>41</v>
      </c>
      <c r="I6" s="1" t="s">
        <v>26</v>
      </c>
      <c r="J6" s="1">
        <v>2023</v>
      </c>
      <c r="K6" s="3" t="s">
        <v>42</v>
      </c>
      <c r="L6" s="2">
        <v>4</v>
      </c>
      <c r="M6" s="1" t="s">
        <v>43</v>
      </c>
    </row>
    <row r="7" spans="1:13" ht="12" customHeight="1">
      <c r="F7" s="2">
        <v>4</v>
      </c>
      <c r="G7" s="1" t="s">
        <v>44</v>
      </c>
      <c r="H7" s="1" t="s">
        <v>45</v>
      </c>
      <c r="I7" s="1" t="s">
        <v>26</v>
      </c>
      <c r="J7" s="1">
        <v>2023</v>
      </c>
      <c r="K7" s="3" t="s">
        <v>46</v>
      </c>
      <c r="L7" s="2">
        <v>5</v>
      </c>
      <c r="M7" s="1" t="s">
        <v>47</v>
      </c>
    </row>
    <row r="8" spans="1:13" ht="12" customHeight="1">
      <c r="F8" s="2">
        <v>5</v>
      </c>
      <c r="G8" s="1" t="s">
        <v>48</v>
      </c>
      <c r="H8" s="1" t="s">
        <v>49</v>
      </c>
      <c r="I8" s="1" t="s">
        <v>26</v>
      </c>
      <c r="J8" s="1">
        <v>2023</v>
      </c>
      <c r="L8" s="2">
        <v>6</v>
      </c>
      <c r="M8" s="1" t="s">
        <v>50</v>
      </c>
    </row>
    <row r="9" spans="1:13" ht="12" customHeight="1">
      <c r="F9" s="2">
        <v>6</v>
      </c>
      <c r="G9" s="1" t="s">
        <v>51</v>
      </c>
      <c r="H9" s="1" t="s">
        <v>52</v>
      </c>
      <c r="I9" s="1" t="s">
        <v>26</v>
      </c>
      <c r="J9" s="1">
        <v>2023</v>
      </c>
      <c r="K9" s="3"/>
      <c r="L9" s="2">
        <v>8</v>
      </c>
      <c r="M9" s="1" t="s">
        <v>53</v>
      </c>
    </row>
    <row r="10" spans="1:13" ht="12" customHeight="1">
      <c r="F10" s="2">
        <v>7</v>
      </c>
      <c r="G10" s="1" t="s">
        <v>54</v>
      </c>
      <c r="H10" s="1" t="s">
        <v>55</v>
      </c>
      <c r="I10" s="1" t="s">
        <v>26</v>
      </c>
      <c r="J10" s="1">
        <v>2023</v>
      </c>
      <c r="K10" s="3"/>
      <c r="L10" s="2">
        <v>9</v>
      </c>
      <c r="M10" s="1" t="s">
        <v>56</v>
      </c>
    </row>
    <row r="11" spans="1:13" ht="12" customHeight="1">
      <c r="F11" s="2">
        <v>8</v>
      </c>
      <c r="G11" s="1" t="s">
        <v>57</v>
      </c>
      <c r="H11" s="1" t="s">
        <v>58</v>
      </c>
      <c r="I11" s="1" t="s">
        <v>26</v>
      </c>
      <c r="J11" s="1">
        <v>2023</v>
      </c>
      <c r="K11" s="3"/>
      <c r="L11" s="2">
        <v>10</v>
      </c>
      <c r="M11" s="1" t="s">
        <v>59</v>
      </c>
    </row>
    <row r="12" spans="1:13" ht="12" customHeight="1">
      <c r="F12" s="2">
        <v>9</v>
      </c>
      <c r="G12" s="1" t="s">
        <v>60</v>
      </c>
      <c r="H12" s="1" t="s">
        <v>61</v>
      </c>
      <c r="I12" s="1" t="s">
        <v>26</v>
      </c>
      <c r="J12" s="1">
        <v>2023</v>
      </c>
      <c r="K12" s="3"/>
      <c r="L12" s="2">
        <v>11</v>
      </c>
      <c r="M12" s="1" t="s">
        <v>62</v>
      </c>
    </row>
    <row r="13" spans="1:13" ht="12" customHeight="1">
      <c r="F13" s="2">
        <v>10</v>
      </c>
      <c r="G13" s="1" t="s">
        <v>63</v>
      </c>
      <c r="H13" s="1" t="s">
        <v>64</v>
      </c>
      <c r="I13" s="1" t="s">
        <v>26</v>
      </c>
      <c r="J13" s="1">
        <v>2023</v>
      </c>
      <c r="K13" s="3"/>
      <c r="L13" s="2">
        <v>12</v>
      </c>
      <c r="M13" s="1" t="s">
        <v>65</v>
      </c>
    </row>
    <row r="14" spans="1:13" ht="12" customHeight="1">
      <c r="F14" s="2">
        <v>11</v>
      </c>
      <c r="G14" s="1" t="s">
        <v>66</v>
      </c>
      <c r="H14" s="1" t="s">
        <v>67</v>
      </c>
      <c r="I14" s="1" t="s">
        <v>26</v>
      </c>
      <c r="J14" s="1">
        <v>2023</v>
      </c>
      <c r="K14" s="3"/>
      <c r="L14" s="2">
        <v>13</v>
      </c>
      <c r="M14" s="1" t="s">
        <v>68</v>
      </c>
    </row>
    <row r="15" spans="1:13" ht="12" customHeight="1">
      <c r="E15" s="1" t="s">
        <v>69</v>
      </c>
      <c r="F15" s="2">
        <v>12</v>
      </c>
      <c r="G15" s="1" t="s">
        <v>70</v>
      </c>
      <c r="H15" s="1" t="s">
        <v>71</v>
      </c>
      <c r="I15" s="1" t="s">
        <v>26</v>
      </c>
      <c r="J15" s="1">
        <v>2023</v>
      </c>
      <c r="L15" s="2">
        <v>14</v>
      </c>
      <c r="M15" s="1" t="s">
        <v>72</v>
      </c>
    </row>
    <row r="16" spans="1:13" ht="12" customHeight="1">
      <c r="E16" s="1" t="s">
        <v>73</v>
      </c>
      <c r="F16" s="2">
        <v>13</v>
      </c>
      <c r="G16" s="1" t="s">
        <v>74</v>
      </c>
      <c r="H16" s="1" t="s">
        <v>75</v>
      </c>
      <c r="I16" s="1" t="s">
        <v>76</v>
      </c>
      <c r="J16" s="1">
        <v>2023</v>
      </c>
      <c r="L16" s="2">
        <v>15</v>
      </c>
      <c r="M16" s="1" t="s">
        <v>77</v>
      </c>
    </row>
    <row r="17" spans="5:29" ht="12" customHeight="1">
      <c r="E17" s="1" t="s">
        <v>78</v>
      </c>
      <c r="F17" s="2">
        <v>14</v>
      </c>
      <c r="G17" s="1" t="s">
        <v>79</v>
      </c>
      <c r="H17" s="1" t="s">
        <v>80</v>
      </c>
      <c r="I17" s="1" t="s">
        <v>26</v>
      </c>
      <c r="J17" s="1">
        <v>2023</v>
      </c>
      <c r="L17" s="2">
        <v>16</v>
      </c>
      <c r="M17" s="1" t="s">
        <v>81</v>
      </c>
    </row>
    <row r="18" spans="5:29" ht="14.25" customHeight="1">
      <c r="E18" s="1" t="s">
        <v>82</v>
      </c>
      <c r="F18" s="2">
        <v>15</v>
      </c>
      <c r="G18" s="1" t="s">
        <v>83</v>
      </c>
      <c r="H18" s="1" t="s">
        <v>84</v>
      </c>
      <c r="I18" s="1" t="s">
        <v>26</v>
      </c>
      <c r="J18" s="1">
        <v>2023</v>
      </c>
      <c r="L18" s="2">
        <v>7</v>
      </c>
      <c r="M18" s="1" t="s">
        <v>85</v>
      </c>
    </row>
    <row r="19" spans="5:29" ht="12" customHeight="1">
      <c r="E19" s="1" t="s">
        <v>8</v>
      </c>
      <c r="F19" s="2">
        <v>16</v>
      </c>
      <c r="G19" s="1" t="s">
        <v>86</v>
      </c>
      <c r="H19" s="1" t="s">
        <v>87</v>
      </c>
      <c r="I19" s="1" t="s">
        <v>26</v>
      </c>
      <c r="J19" s="1">
        <v>2023</v>
      </c>
      <c r="L19" s="2">
        <v>17</v>
      </c>
      <c r="M19" s="1" t="s">
        <v>88</v>
      </c>
    </row>
    <row r="20" spans="5:29" ht="12" customHeight="1">
      <c r="E20" s="1" t="s">
        <v>89</v>
      </c>
      <c r="F20" s="2">
        <v>17</v>
      </c>
      <c r="G20" s="1" t="s">
        <v>90</v>
      </c>
      <c r="H20" s="1" t="s">
        <v>91</v>
      </c>
      <c r="I20" s="1" t="s">
        <v>26</v>
      </c>
      <c r="J20" s="1">
        <v>2023</v>
      </c>
      <c r="L20" s="2">
        <v>19</v>
      </c>
      <c r="M20" s="1" t="s">
        <v>92</v>
      </c>
    </row>
    <row r="21" spans="5:29" ht="12.75" customHeight="1">
      <c r="F21" s="2">
        <v>18</v>
      </c>
      <c r="G21" s="1" t="s">
        <v>93</v>
      </c>
      <c r="H21" s="1" t="s">
        <v>94</v>
      </c>
      <c r="I21" s="1" t="s">
        <v>26</v>
      </c>
      <c r="J21" s="1">
        <v>2023</v>
      </c>
      <c r="L21" s="2">
        <v>20</v>
      </c>
      <c r="M21" s="1" t="s">
        <v>95</v>
      </c>
    </row>
    <row r="22" spans="5:29" ht="12" customHeight="1">
      <c r="F22" s="2">
        <v>19</v>
      </c>
      <c r="G22" s="1" t="s">
        <v>96</v>
      </c>
      <c r="H22" s="1" t="s">
        <v>97</v>
      </c>
      <c r="I22" s="1" t="s">
        <v>26</v>
      </c>
      <c r="J22" s="1">
        <v>2023</v>
      </c>
      <c r="L22" s="2">
        <v>21</v>
      </c>
      <c r="M22" s="1" t="s">
        <v>98</v>
      </c>
    </row>
    <row r="23" spans="5:29" ht="14.25" customHeight="1">
      <c r="F23" s="2">
        <v>20</v>
      </c>
      <c r="G23" s="1" t="s">
        <v>99</v>
      </c>
      <c r="H23" s="1" t="s">
        <v>100</v>
      </c>
      <c r="I23" s="1" t="s">
        <v>26</v>
      </c>
      <c r="J23" s="1">
        <v>2023</v>
      </c>
      <c r="L23" s="2">
        <v>22</v>
      </c>
      <c r="M23" s="1" t="s">
        <v>101</v>
      </c>
    </row>
    <row r="24" spans="5:29" ht="12" customHeight="1">
      <c r="F24" s="2">
        <v>21</v>
      </c>
      <c r="G24" s="1" t="s">
        <v>102</v>
      </c>
      <c r="H24" s="1" t="s">
        <v>103</v>
      </c>
      <c r="I24" s="1" t="s">
        <v>26</v>
      </c>
      <c r="J24" s="1">
        <v>2023</v>
      </c>
      <c r="L24" s="2">
        <v>23</v>
      </c>
      <c r="M24" s="1" t="s">
        <v>104</v>
      </c>
    </row>
    <row r="25" spans="5:29" ht="12" customHeight="1">
      <c r="F25" s="2">
        <v>22</v>
      </c>
      <c r="G25" s="1" t="s">
        <v>105</v>
      </c>
      <c r="H25" s="1" t="s">
        <v>87</v>
      </c>
      <c r="I25" s="1" t="s">
        <v>26</v>
      </c>
      <c r="J25" s="1">
        <v>2023</v>
      </c>
      <c r="L25" s="2">
        <v>24</v>
      </c>
      <c r="M25" s="1" t="s">
        <v>106</v>
      </c>
    </row>
    <row r="26" spans="5:29" ht="12" customHeight="1">
      <c r="F26" s="2">
        <v>23</v>
      </c>
      <c r="G26" s="1" t="s">
        <v>107</v>
      </c>
      <c r="H26" s="1" t="s">
        <v>85</v>
      </c>
      <c r="I26" s="1" t="s">
        <v>26</v>
      </c>
      <c r="J26" s="1">
        <v>2023</v>
      </c>
      <c r="L26" s="2">
        <v>25</v>
      </c>
      <c r="M26" s="1" t="s">
        <v>108</v>
      </c>
    </row>
    <row r="27" spans="5:29" ht="12" customHeight="1">
      <c r="F27" s="2">
        <v>24</v>
      </c>
      <c r="G27" s="1" t="s">
        <v>109</v>
      </c>
      <c r="H27" s="1" t="s">
        <v>110</v>
      </c>
      <c r="I27" s="1" t="s">
        <v>26</v>
      </c>
      <c r="J27" s="1">
        <v>2023</v>
      </c>
      <c r="L27" s="2">
        <v>25</v>
      </c>
      <c r="M27" s="1" t="s">
        <v>108</v>
      </c>
    </row>
    <row r="28" spans="5:29" ht="12" customHeight="1">
      <c r="F28" s="2">
        <v>25</v>
      </c>
      <c r="G28" s="1" t="s">
        <v>111</v>
      </c>
      <c r="H28" s="1" t="s">
        <v>112</v>
      </c>
      <c r="I28" s="1" t="s">
        <v>26</v>
      </c>
      <c r="J28" s="1">
        <v>2023</v>
      </c>
      <c r="L28" s="2">
        <v>26</v>
      </c>
      <c r="M28" s="1" t="s">
        <v>110</v>
      </c>
      <c r="S28" s="82"/>
      <c r="T28" s="83"/>
      <c r="U28" s="83"/>
      <c r="V28" s="83"/>
      <c r="W28" s="83"/>
      <c r="X28" s="83"/>
      <c r="Y28" s="83"/>
      <c r="Z28" s="83"/>
      <c r="AA28" s="83"/>
      <c r="AB28" s="83"/>
      <c r="AC28" s="83"/>
    </row>
    <row r="29" spans="5:29" ht="12" customHeight="1">
      <c r="F29" s="2">
        <v>26</v>
      </c>
      <c r="G29" s="1" t="s">
        <v>113</v>
      </c>
      <c r="H29" s="87" t="s">
        <v>87</v>
      </c>
      <c r="I29" s="1" t="s">
        <v>26</v>
      </c>
      <c r="J29" s="1">
        <v>2023</v>
      </c>
      <c r="L29" s="2">
        <v>27</v>
      </c>
      <c r="M29" s="1" t="s">
        <v>114</v>
      </c>
      <c r="S29" s="82"/>
      <c r="T29" s="83"/>
      <c r="U29" s="83"/>
      <c r="V29" s="83"/>
      <c r="W29" s="83"/>
      <c r="X29" s="83"/>
      <c r="Y29" s="83"/>
      <c r="Z29" s="83"/>
      <c r="AA29" s="83"/>
      <c r="AB29" s="83"/>
      <c r="AC29" s="83"/>
    </row>
    <row r="30" spans="5:29" ht="12" customHeight="1">
      <c r="F30" s="2">
        <v>27</v>
      </c>
      <c r="G30" s="1" t="s">
        <v>115</v>
      </c>
      <c r="H30" s="1" t="s">
        <v>100</v>
      </c>
      <c r="I30" s="1" t="s">
        <v>26</v>
      </c>
      <c r="J30" s="1">
        <v>2023</v>
      </c>
      <c r="L30" s="2">
        <v>28</v>
      </c>
      <c r="M30" s="1" t="s">
        <v>116</v>
      </c>
      <c r="S30" s="82"/>
      <c r="T30" s="83"/>
      <c r="U30" s="83"/>
      <c r="V30" s="83"/>
      <c r="W30" s="83"/>
      <c r="X30" s="83"/>
      <c r="Y30" s="83"/>
      <c r="Z30" s="83"/>
      <c r="AA30" s="83"/>
      <c r="AB30" s="83"/>
      <c r="AC30" s="83"/>
    </row>
    <row r="31" spans="5:29" ht="13.5" customHeight="1">
      <c r="F31" s="2">
        <v>28</v>
      </c>
      <c r="G31" s="1" t="s">
        <v>117</v>
      </c>
      <c r="H31" s="113" t="s">
        <v>118</v>
      </c>
      <c r="I31" s="1" t="s">
        <v>26</v>
      </c>
      <c r="J31" s="1">
        <v>2023</v>
      </c>
      <c r="L31" s="2">
        <v>29</v>
      </c>
      <c r="M31" s="1" t="s">
        <v>119</v>
      </c>
      <c r="S31" s="82"/>
      <c r="T31" s="83"/>
      <c r="U31" s="83"/>
      <c r="V31" s="83"/>
      <c r="W31" s="83"/>
      <c r="X31" s="83"/>
      <c r="Y31" s="83"/>
      <c r="Z31" s="83"/>
      <c r="AA31" s="83"/>
      <c r="AB31" s="83"/>
      <c r="AC31" s="83"/>
    </row>
    <row r="32" spans="5:29" ht="12" customHeight="1">
      <c r="F32" s="2">
        <v>29</v>
      </c>
      <c r="G32" s="1" t="s">
        <v>120</v>
      </c>
      <c r="H32" s="1" t="s">
        <v>95</v>
      </c>
      <c r="I32" s="1" t="s">
        <v>26</v>
      </c>
      <c r="J32" s="1">
        <v>2023</v>
      </c>
      <c r="L32" s="2">
        <v>18</v>
      </c>
      <c r="M32" s="1" t="s">
        <v>121</v>
      </c>
      <c r="S32" s="82"/>
      <c r="T32" s="83"/>
      <c r="U32" s="83"/>
      <c r="V32" s="83"/>
      <c r="W32" s="83"/>
      <c r="X32" s="83"/>
      <c r="Y32" s="83"/>
      <c r="Z32" s="83"/>
      <c r="AA32" s="83"/>
      <c r="AB32" s="83"/>
      <c r="AC32" s="83"/>
    </row>
    <row r="33" spans="6:29" ht="11.25" customHeight="1">
      <c r="F33" s="2">
        <v>30</v>
      </c>
      <c r="G33" s="1" t="s">
        <v>122</v>
      </c>
      <c r="H33" s="1" t="s">
        <v>123</v>
      </c>
      <c r="I33" s="1" t="s">
        <v>26</v>
      </c>
      <c r="J33" s="1">
        <v>2023</v>
      </c>
      <c r="L33" s="2">
        <v>30</v>
      </c>
      <c r="M33" s="1" t="s">
        <v>124</v>
      </c>
      <c r="S33" s="82"/>
      <c r="T33" s="83"/>
      <c r="U33" s="83"/>
      <c r="V33" s="83"/>
      <c r="W33" s="83"/>
      <c r="X33" s="83"/>
      <c r="Y33" s="83"/>
      <c r="Z33" s="83"/>
      <c r="AA33" s="83"/>
      <c r="AB33" s="83"/>
      <c r="AC33" s="83"/>
    </row>
    <row r="34" spans="6:29" ht="12" customHeight="1">
      <c r="F34" s="2">
        <v>31</v>
      </c>
      <c r="G34" s="1" t="s">
        <v>125</v>
      </c>
      <c r="H34" s="1" t="s">
        <v>126</v>
      </c>
      <c r="I34" s="1" t="s">
        <v>26</v>
      </c>
      <c r="J34" s="1">
        <v>2023</v>
      </c>
      <c r="L34" s="2">
        <v>31</v>
      </c>
      <c r="M34" s="1" t="s">
        <v>127</v>
      </c>
      <c r="S34" s="82"/>
      <c r="T34" s="83"/>
      <c r="U34" s="83"/>
      <c r="V34" s="83"/>
      <c r="W34" s="83"/>
      <c r="X34" s="83"/>
      <c r="Y34" s="83"/>
      <c r="Z34" s="83"/>
      <c r="AA34" s="83"/>
      <c r="AB34" s="83"/>
      <c r="AC34" s="83"/>
    </row>
    <row r="35" spans="6:29" ht="12" customHeight="1">
      <c r="F35" s="2">
        <v>32</v>
      </c>
      <c r="I35" s="1" t="s">
        <v>128</v>
      </c>
      <c r="J35" s="1">
        <v>2023</v>
      </c>
      <c r="L35" s="2">
        <v>32</v>
      </c>
      <c r="M35" s="1" t="s">
        <v>129</v>
      </c>
      <c r="S35" s="82"/>
      <c r="T35" s="83"/>
      <c r="U35" s="83"/>
      <c r="V35" s="83"/>
      <c r="W35" s="83"/>
      <c r="X35" s="83"/>
      <c r="Y35" s="83"/>
      <c r="Z35" s="83"/>
      <c r="AA35" s="83"/>
      <c r="AB35" s="83"/>
      <c r="AC35" s="83"/>
    </row>
    <row r="36" spans="6:29" ht="12" customHeight="1">
      <c r="F36" s="2">
        <v>33</v>
      </c>
      <c r="H36" s="88"/>
      <c r="I36" s="1" t="s">
        <v>128</v>
      </c>
      <c r="J36" s="1">
        <v>2023</v>
      </c>
      <c r="L36" s="2">
        <v>33</v>
      </c>
      <c r="M36" s="1" t="s">
        <v>130</v>
      </c>
      <c r="S36" s="82"/>
      <c r="T36" s="83"/>
      <c r="U36" s="83"/>
      <c r="V36" s="83"/>
      <c r="W36" s="83"/>
      <c r="X36" s="83"/>
      <c r="Y36" s="83"/>
      <c r="Z36" s="83"/>
      <c r="AA36" s="83"/>
      <c r="AB36" s="83"/>
      <c r="AC36" s="83"/>
    </row>
    <row r="37" spans="6:29" ht="15" customHeight="1">
      <c r="F37" s="2">
        <v>34</v>
      </c>
      <c r="I37" s="1" t="s">
        <v>128</v>
      </c>
      <c r="J37" s="1">
        <v>2023</v>
      </c>
      <c r="L37" s="2">
        <v>34</v>
      </c>
      <c r="M37" s="1" t="s">
        <v>131</v>
      </c>
      <c r="S37" s="82"/>
      <c r="T37" s="83"/>
      <c r="U37" s="83"/>
      <c r="V37" s="83"/>
      <c r="W37" s="83"/>
      <c r="X37" s="83"/>
      <c r="Y37" s="83"/>
      <c r="Z37" s="83"/>
      <c r="AA37" s="83"/>
      <c r="AB37" s="83"/>
      <c r="AC37" s="83"/>
    </row>
    <row r="38" spans="6:29" ht="12" customHeight="1">
      <c r="F38" s="2">
        <v>35</v>
      </c>
      <c r="I38" s="1" t="s">
        <v>132</v>
      </c>
      <c r="J38" s="1">
        <v>2023</v>
      </c>
      <c r="L38" s="2">
        <v>35</v>
      </c>
      <c r="M38" s="1" t="s">
        <v>133</v>
      </c>
      <c r="S38" s="84"/>
      <c r="T38" s="85"/>
      <c r="U38" s="85"/>
      <c r="V38" s="83"/>
      <c r="W38" s="83"/>
      <c r="X38" s="83"/>
      <c r="Y38" s="83"/>
      <c r="Z38" s="83"/>
      <c r="AA38" s="83"/>
      <c r="AB38" s="83"/>
      <c r="AC38" s="83"/>
    </row>
    <row r="39" spans="6:29" ht="14.25" customHeight="1">
      <c r="F39" s="2">
        <v>36</v>
      </c>
      <c r="I39" s="1" t="s">
        <v>128</v>
      </c>
      <c r="J39" s="1">
        <v>2023</v>
      </c>
      <c r="L39" s="2">
        <v>36</v>
      </c>
      <c r="M39" s="1" t="s">
        <v>134</v>
      </c>
      <c r="S39" s="84"/>
      <c r="T39" s="83"/>
      <c r="U39" s="83"/>
      <c r="V39" s="83"/>
      <c r="W39" s="83"/>
      <c r="X39" s="83"/>
      <c r="Y39" s="83"/>
      <c r="Z39" s="83"/>
      <c r="AA39" s="83"/>
      <c r="AB39" s="83"/>
      <c r="AC39" s="83"/>
    </row>
    <row r="40" spans="6:29" ht="12" customHeight="1">
      <c r="F40" s="2">
        <v>37</v>
      </c>
      <c r="I40" s="1" t="s">
        <v>128</v>
      </c>
      <c r="J40" s="1">
        <v>2023</v>
      </c>
      <c r="L40" s="2">
        <v>37</v>
      </c>
      <c r="M40" s="1" t="s">
        <v>135</v>
      </c>
      <c r="S40" s="84"/>
      <c r="T40" s="85"/>
      <c r="U40" s="85"/>
      <c r="V40" s="83"/>
      <c r="W40" s="83"/>
      <c r="X40" s="83"/>
      <c r="Y40" s="83"/>
      <c r="Z40" s="83"/>
      <c r="AA40" s="83"/>
      <c r="AB40" s="83"/>
      <c r="AC40" s="83"/>
    </row>
    <row r="41" spans="6:29" ht="12" customHeight="1">
      <c r="F41" s="2">
        <v>38</v>
      </c>
      <c r="I41" s="1" t="s">
        <v>128</v>
      </c>
      <c r="J41" s="1">
        <v>2023</v>
      </c>
      <c r="L41" s="2">
        <v>38</v>
      </c>
      <c r="M41" s="1" t="s">
        <v>136</v>
      </c>
      <c r="S41" s="84"/>
      <c r="T41" s="85"/>
      <c r="U41" s="85"/>
      <c r="V41" s="83"/>
      <c r="W41" s="83"/>
      <c r="X41" s="83"/>
      <c r="Y41" s="83"/>
      <c r="Z41" s="83"/>
      <c r="AA41" s="83"/>
      <c r="AB41" s="83"/>
      <c r="AC41" s="83"/>
    </row>
    <row r="42" spans="6:29" ht="12" customHeight="1">
      <c r="F42" s="2">
        <v>39</v>
      </c>
      <c r="I42" s="1" t="s">
        <v>132</v>
      </c>
      <c r="J42" s="1">
        <v>2023</v>
      </c>
      <c r="L42" s="2">
        <v>39</v>
      </c>
      <c r="M42" s="1" t="s">
        <v>137</v>
      </c>
      <c r="S42" s="84"/>
      <c r="T42" s="85"/>
      <c r="U42" s="85"/>
      <c r="V42" s="83"/>
      <c r="W42" s="83"/>
      <c r="X42" s="83"/>
      <c r="Y42" s="83"/>
      <c r="Z42" s="83"/>
      <c r="AA42" s="83"/>
      <c r="AB42" s="83"/>
      <c r="AC42" s="83"/>
    </row>
    <row r="43" spans="6:29" ht="12" customHeight="1">
      <c r="F43" s="2">
        <v>40</v>
      </c>
      <c r="I43" s="1" t="s">
        <v>128</v>
      </c>
      <c r="J43" s="1">
        <v>2023</v>
      </c>
      <c r="L43" s="2">
        <v>40</v>
      </c>
      <c r="M43" s="1" t="s">
        <v>138</v>
      </c>
      <c r="S43" s="84"/>
      <c r="T43" s="85"/>
      <c r="U43" s="85"/>
      <c r="V43" s="83"/>
      <c r="W43" s="83"/>
      <c r="X43" s="83"/>
      <c r="Y43" s="83"/>
      <c r="Z43" s="83"/>
      <c r="AA43" s="83"/>
      <c r="AB43" s="83"/>
      <c r="AC43" s="83"/>
    </row>
    <row r="44" spans="6:29" ht="12" customHeight="1">
      <c r="F44" s="2">
        <v>41</v>
      </c>
      <c r="I44" s="1" t="s">
        <v>128</v>
      </c>
      <c r="J44" s="1">
        <v>2023</v>
      </c>
      <c r="L44" s="2">
        <v>41</v>
      </c>
      <c r="M44" s="1" t="s">
        <v>139</v>
      </c>
      <c r="S44" s="84"/>
      <c r="T44" s="85"/>
      <c r="U44" s="85"/>
      <c r="V44" s="83"/>
      <c r="W44" s="83"/>
      <c r="X44" s="83"/>
      <c r="Y44" s="83"/>
      <c r="Z44" s="83"/>
      <c r="AA44" s="83"/>
      <c r="AB44" s="83"/>
      <c r="AC44" s="83"/>
    </row>
    <row r="45" spans="6:29" ht="12" customHeight="1">
      <c r="F45" s="2">
        <v>42</v>
      </c>
      <c r="I45" s="1" t="s">
        <v>128</v>
      </c>
      <c r="J45" s="1">
        <v>2023</v>
      </c>
      <c r="L45" s="2">
        <v>42</v>
      </c>
      <c r="M45" s="1" t="s">
        <v>140</v>
      </c>
      <c r="S45" s="84"/>
      <c r="T45" s="85"/>
      <c r="U45" s="85"/>
      <c r="V45" s="83"/>
      <c r="W45" s="83"/>
      <c r="X45" s="83"/>
      <c r="Y45" s="83"/>
      <c r="Z45" s="83"/>
      <c r="AA45" s="83"/>
      <c r="AB45" s="83"/>
      <c r="AC45" s="83"/>
    </row>
    <row r="46" spans="6:29" ht="12" customHeight="1">
      <c r="F46" s="2">
        <v>43</v>
      </c>
      <c r="I46" s="1" t="s">
        <v>128</v>
      </c>
      <c r="J46" s="1">
        <v>2023</v>
      </c>
      <c r="L46" s="2">
        <v>43</v>
      </c>
      <c r="M46" s="1" t="s">
        <v>141</v>
      </c>
      <c r="S46" s="84"/>
      <c r="T46" s="85"/>
      <c r="U46" s="85"/>
      <c r="V46" s="83"/>
      <c r="W46" s="83"/>
      <c r="X46" s="83"/>
      <c r="Y46" s="83"/>
      <c r="Z46" s="83"/>
      <c r="AA46" s="83"/>
      <c r="AB46" s="83"/>
      <c r="AC46" s="83"/>
    </row>
    <row r="47" spans="6:29" ht="12" customHeight="1">
      <c r="F47" s="2">
        <v>44</v>
      </c>
      <c r="I47" s="1" t="s">
        <v>128</v>
      </c>
      <c r="J47" s="1">
        <v>2023</v>
      </c>
      <c r="L47" s="2">
        <v>44</v>
      </c>
      <c r="M47" s="1" t="s">
        <v>142</v>
      </c>
      <c r="S47" s="84"/>
      <c r="T47" s="85"/>
      <c r="U47" s="85"/>
      <c r="V47" s="83"/>
      <c r="W47" s="83"/>
      <c r="X47" s="83"/>
      <c r="Y47" s="83"/>
      <c r="Z47" s="83"/>
      <c r="AA47" s="83"/>
      <c r="AB47" s="83"/>
      <c r="AC47" s="83"/>
    </row>
    <row r="48" spans="6:29" ht="12" customHeight="1">
      <c r="F48" s="2">
        <v>45</v>
      </c>
      <c r="L48" s="2">
        <v>45</v>
      </c>
      <c r="M48" s="1" t="s">
        <v>97</v>
      </c>
      <c r="S48" s="84"/>
      <c r="T48" s="85"/>
      <c r="U48" s="85"/>
      <c r="V48" s="83"/>
      <c r="W48" s="83"/>
      <c r="X48" s="83"/>
      <c r="Y48" s="83"/>
      <c r="Z48" s="83"/>
      <c r="AA48" s="83"/>
      <c r="AB48" s="83"/>
      <c r="AC48" s="83"/>
    </row>
    <row r="49" spans="6:29" ht="12" customHeight="1">
      <c r="F49" s="2">
        <v>46</v>
      </c>
      <c r="L49" s="2">
        <v>46</v>
      </c>
      <c r="M49" s="1" t="s">
        <v>80</v>
      </c>
      <c r="S49" s="84"/>
      <c r="T49" s="85"/>
      <c r="U49" s="85"/>
      <c r="V49" s="83"/>
      <c r="W49" s="83"/>
      <c r="X49" s="83"/>
      <c r="Y49" s="83"/>
      <c r="Z49" s="83"/>
      <c r="AA49" s="83"/>
      <c r="AB49" s="83"/>
      <c r="AC49" s="83"/>
    </row>
    <row r="50" spans="6:29" ht="12" customHeight="1">
      <c r="F50" s="2">
        <v>47</v>
      </c>
      <c r="L50" s="2">
        <v>47</v>
      </c>
      <c r="M50" s="1" t="s">
        <v>143</v>
      </c>
      <c r="S50" s="84"/>
      <c r="T50" s="86"/>
      <c r="U50" s="86"/>
      <c r="V50" s="85"/>
      <c r="W50" s="85"/>
      <c r="X50" s="85"/>
      <c r="Y50" s="85"/>
      <c r="Z50" s="85"/>
      <c r="AA50" s="85"/>
      <c r="AB50" s="85"/>
      <c r="AC50" s="85"/>
    </row>
    <row r="51" spans="6:29" ht="12" customHeight="1">
      <c r="F51" s="2">
        <v>48</v>
      </c>
      <c r="L51" s="2">
        <v>48</v>
      </c>
      <c r="M51" s="1" t="s">
        <v>52</v>
      </c>
      <c r="S51" s="84"/>
      <c r="T51" s="85"/>
      <c r="U51" s="85"/>
      <c r="V51" s="85"/>
      <c r="W51" s="85"/>
      <c r="X51" s="85"/>
      <c r="Y51" s="85"/>
      <c r="Z51" s="85"/>
      <c r="AA51" s="85"/>
      <c r="AB51" s="85"/>
      <c r="AC51" s="85"/>
    </row>
    <row r="52" spans="6:29" ht="12" customHeight="1">
      <c r="F52" s="2">
        <v>49</v>
      </c>
      <c r="L52" s="2">
        <v>49</v>
      </c>
      <c r="M52" s="1" t="s">
        <v>144</v>
      </c>
      <c r="S52" s="84"/>
      <c r="T52" s="85"/>
      <c r="U52" s="85"/>
      <c r="V52" s="85"/>
      <c r="W52" s="85"/>
      <c r="X52" s="85"/>
      <c r="Y52" s="85"/>
      <c r="Z52" s="85"/>
      <c r="AA52" s="85"/>
      <c r="AB52" s="85"/>
      <c r="AC52" s="85"/>
    </row>
    <row r="53" spans="6:29" ht="12" customHeight="1">
      <c r="F53" s="2">
        <v>50</v>
      </c>
      <c r="I53" s="1" t="s">
        <v>16</v>
      </c>
      <c r="J53" s="1">
        <v>2017</v>
      </c>
      <c r="L53" s="2">
        <v>50</v>
      </c>
      <c r="M53" s="1" t="s">
        <v>145</v>
      </c>
      <c r="S53" s="84"/>
      <c r="T53" s="85"/>
      <c r="U53" s="85"/>
      <c r="V53" s="85"/>
      <c r="W53" s="85"/>
      <c r="X53" s="85"/>
      <c r="Y53" s="85"/>
      <c r="Z53" s="85"/>
      <c r="AA53" s="85"/>
      <c r="AB53" s="85"/>
      <c r="AC53" s="85"/>
    </row>
    <row r="54" spans="6:29" ht="12" customHeight="1">
      <c r="F54" s="2">
        <v>51</v>
      </c>
      <c r="G54" s="5"/>
      <c r="I54" s="1" t="s">
        <v>16</v>
      </c>
      <c r="J54" s="1">
        <v>2017</v>
      </c>
      <c r="L54" s="2">
        <v>51</v>
      </c>
      <c r="M54" s="1" t="s">
        <v>146</v>
      </c>
      <c r="S54" s="82"/>
      <c r="T54" s="83"/>
      <c r="U54" s="83"/>
      <c r="V54" s="83"/>
      <c r="W54" s="83"/>
      <c r="X54" s="83"/>
      <c r="Y54" s="83"/>
      <c r="Z54" s="83"/>
      <c r="AA54" s="83"/>
      <c r="AB54" s="83"/>
      <c r="AC54" s="83"/>
    </row>
    <row r="55" spans="6:29" ht="15">
      <c r="L55" s="2">
        <v>52</v>
      </c>
      <c r="M55" s="1" t="s">
        <v>75</v>
      </c>
      <c r="S55" s="82"/>
      <c r="T55" s="83"/>
      <c r="U55" s="83"/>
      <c r="V55" s="85"/>
      <c r="W55" s="85"/>
      <c r="X55" s="85"/>
      <c r="Y55" s="85"/>
      <c r="Z55" s="85"/>
      <c r="AA55" s="85"/>
      <c r="AB55" s="85"/>
      <c r="AC55" s="85"/>
    </row>
    <row r="56" spans="6:29" ht="15">
      <c r="L56" s="2">
        <v>53</v>
      </c>
      <c r="M56" s="1" t="s">
        <v>147</v>
      </c>
      <c r="S56" s="82"/>
      <c r="T56" s="83"/>
      <c r="U56" s="83"/>
      <c r="V56" s="85"/>
      <c r="W56" s="85"/>
      <c r="X56" s="85"/>
      <c r="Y56" s="85"/>
      <c r="Z56" s="85"/>
      <c r="AA56" s="85"/>
      <c r="AB56" s="85"/>
      <c r="AC56" s="85"/>
    </row>
    <row r="57" spans="6:29" ht="15">
      <c r="L57" s="2">
        <v>54</v>
      </c>
      <c r="M57" s="1" t="s">
        <v>148</v>
      </c>
      <c r="S57" s="82"/>
      <c r="T57" s="82"/>
      <c r="U57" s="82"/>
      <c r="V57" s="85"/>
      <c r="W57" s="85"/>
      <c r="X57" s="85"/>
      <c r="Y57" s="85"/>
      <c r="Z57" s="85"/>
      <c r="AA57" s="85"/>
      <c r="AB57" s="85"/>
      <c r="AC57" s="85"/>
    </row>
    <row r="58" spans="6:29" ht="15">
      <c r="L58" s="2">
        <v>55</v>
      </c>
      <c r="M58" s="1" t="s">
        <v>149</v>
      </c>
      <c r="S58" s="82"/>
      <c r="T58" s="82"/>
      <c r="U58" s="82"/>
      <c r="V58" s="85"/>
      <c r="W58" s="85"/>
      <c r="X58" s="85"/>
      <c r="Y58" s="85"/>
      <c r="Z58" s="85"/>
      <c r="AA58" s="85"/>
      <c r="AB58" s="85"/>
      <c r="AC58" s="85"/>
    </row>
    <row r="59" spans="6:29" ht="15">
      <c r="L59" s="2">
        <v>56</v>
      </c>
      <c r="M59" s="1" t="s">
        <v>150</v>
      </c>
      <c r="S59" s="82"/>
      <c r="T59" s="82"/>
      <c r="U59" s="82"/>
      <c r="V59" s="85"/>
      <c r="W59" s="85"/>
      <c r="X59" s="85"/>
      <c r="Y59" s="85"/>
      <c r="Z59" s="85"/>
      <c r="AA59" s="85"/>
      <c r="AB59" s="85"/>
      <c r="AC59" s="85"/>
    </row>
    <row r="60" spans="6:29" ht="15">
      <c r="L60" s="2">
        <v>57</v>
      </c>
      <c r="M60" s="1" t="s">
        <v>87</v>
      </c>
      <c r="S60" s="82"/>
      <c r="T60" s="83"/>
      <c r="U60" s="83"/>
      <c r="V60" s="85"/>
      <c r="W60" s="85"/>
      <c r="X60" s="85"/>
      <c r="Y60" s="85"/>
      <c r="Z60" s="85"/>
      <c r="AA60" s="85"/>
      <c r="AB60" s="85"/>
      <c r="AC60" s="85"/>
    </row>
    <row r="61" spans="6:29" ht="15">
      <c r="L61" s="2">
        <v>58</v>
      </c>
      <c r="S61" s="82"/>
      <c r="T61" s="83"/>
      <c r="U61" s="83"/>
      <c r="V61" s="85"/>
      <c r="W61" s="85"/>
      <c r="X61" s="85"/>
      <c r="Y61" s="85"/>
      <c r="Z61" s="85"/>
      <c r="AA61" s="85"/>
      <c r="AB61" s="85"/>
      <c r="AC61" s="85"/>
    </row>
    <row r="62" spans="6:29" ht="15">
      <c r="L62" s="2">
        <v>59</v>
      </c>
      <c r="S62" s="82"/>
      <c r="T62" s="83"/>
      <c r="U62" s="83"/>
      <c r="V62" s="85"/>
      <c r="W62" s="85"/>
      <c r="X62" s="85"/>
      <c r="Y62" s="85"/>
      <c r="Z62" s="85"/>
      <c r="AA62" s="85"/>
      <c r="AB62" s="85"/>
      <c r="AC62" s="85"/>
    </row>
    <row r="63" spans="6:29" ht="15">
      <c r="L63" s="2">
        <v>60</v>
      </c>
      <c r="S63" s="82"/>
      <c r="T63" s="83"/>
      <c r="U63" s="83"/>
      <c r="V63" s="85"/>
      <c r="W63" s="85"/>
      <c r="X63" s="85"/>
      <c r="Y63" s="85"/>
      <c r="Z63" s="85"/>
      <c r="AA63" s="85"/>
      <c r="AB63" s="85"/>
      <c r="AC63" s="85"/>
    </row>
    <row r="64" spans="6:29" ht="15">
      <c r="L64" s="2">
        <v>61</v>
      </c>
      <c r="S64" s="82"/>
      <c r="T64" s="83"/>
      <c r="U64" s="83"/>
      <c r="V64" s="85"/>
      <c r="W64" s="85"/>
      <c r="X64" s="85"/>
      <c r="Y64" s="85"/>
      <c r="Z64" s="85"/>
      <c r="AA64" s="85"/>
      <c r="AB64" s="85"/>
      <c r="AC64" s="85"/>
    </row>
    <row r="65" spans="12:29" ht="15">
      <c r="L65" s="2">
        <v>62</v>
      </c>
      <c r="S65" s="82"/>
      <c r="T65" s="83"/>
      <c r="U65" s="83"/>
      <c r="V65" s="86"/>
      <c r="W65" s="86"/>
      <c r="X65" s="86"/>
      <c r="Y65" s="86"/>
      <c r="Z65" s="86"/>
      <c r="AA65" s="86"/>
      <c r="AB65" s="86"/>
      <c r="AC65" s="86"/>
    </row>
    <row r="66" spans="12:29" ht="15">
      <c r="L66" s="2">
        <v>63</v>
      </c>
      <c r="S66" s="82"/>
      <c r="T66" s="83"/>
      <c r="U66" s="83"/>
      <c r="V66" s="85"/>
      <c r="W66" s="85"/>
      <c r="X66" s="85"/>
      <c r="Y66" s="85"/>
      <c r="Z66" s="85"/>
      <c r="AA66" s="85"/>
      <c r="AB66" s="85"/>
      <c r="AC66" s="85"/>
    </row>
    <row r="67" spans="12:29" ht="15">
      <c r="L67" s="2">
        <v>64</v>
      </c>
      <c r="S67" s="82"/>
      <c r="T67" s="83"/>
      <c r="U67" s="83"/>
      <c r="V67" s="85"/>
      <c r="W67" s="85"/>
      <c r="X67" s="85"/>
      <c r="Y67" s="85"/>
      <c r="Z67" s="85"/>
      <c r="AA67" s="85"/>
      <c r="AB67" s="85"/>
      <c r="AC67" s="85"/>
    </row>
    <row r="68" spans="12:29" ht="12.75">
      <c r="L68" s="2">
        <v>65</v>
      </c>
      <c r="S68" s="84"/>
      <c r="T68" s="85"/>
      <c r="U68" s="85"/>
      <c r="V68" s="85"/>
      <c r="W68" s="85"/>
      <c r="X68" s="85"/>
      <c r="Y68" s="85"/>
      <c r="Z68" s="85"/>
      <c r="AA68" s="85"/>
      <c r="AB68" s="85"/>
      <c r="AC68" s="85"/>
    </row>
    <row r="69" spans="12:29" ht="15">
      <c r="L69" s="2">
        <v>66</v>
      </c>
      <c r="S69" s="84"/>
      <c r="T69" s="82"/>
      <c r="U69" s="82"/>
      <c r="V69" s="83"/>
      <c r="W69" s="83"/>
      <c r="X69" s="83"/>
      <c r="Y69" s="83"/>
      <c r="Z69" s="83"/>
      <c r="AA69" s="83"/>
      <c r="AB69" s="83"/>
      <c r="AC69" s="83"/>
    </row>
    <row r="70" spans="12:29" ht="15">
      <c r="L70" s="2">
        <v>67</v>
      </c>
      <c r="V70" s="83"/>
      <c r="W70" s="83"/>
      <c r="X70" s="83"/>
      <c r="Y70" s="83"/>
      <c r="Z70" s="83"/>
      <c r="AA70" s="83"/>
      <c r="AB70" s="83"/>
      <c r="AC70" s="83"/>
    </row>
    <row r="71" spans="12:29" ht="15">
      <c r="L71" s="2">
        <v>68</v>
      </c>
      <c r="V71" s="83"/>
      <c r="W71" s="83"/>
      <c r="X71" s="83"/>
      <c r="Y71" s="83"/>
      <c r="Z71" s="83"/>
      <c r="AA71" s="83"/>
      <c r="AB71" s="83"/>
      <c r="AC71" s="83"/>
    </row>
    <row r="72" spans="12:29" ht="15">
      <c r="L72" s="2">
        <v>69</v>
      </c>
      <c r="V72" s="82">
        <v>5</v>
      </c>
      <c r="W72" s="82">
        <v>6</v>
      </c>
      <c r="X72" s="82">
        <v>10</v>
      </c>
      <c r="Y72" s="82">
        <v>1</v>
      </c>
      <c r="Z72" s="82">
        <v>1</v>
      </c>
      <c r="AA72" s="82" t="s">
        <v>151</v>
      </c>
      <c r="AB72" s="82" t="s">
        <v>152</v>
      </c>
      <c r="AC72" s="82">
        <v>0</v>
      </c>
    </row>
    <row r="73" spans="12:29" ht="15">
      <c r="L73" s="2">
        <v>70</v>
      </c>
      <c r="V73" s="82"/>
      <c r="W73" s="82"/>
      <c r="X73" s="82"/>
      <c r="Y73" s="82"/>
      <c r="Z73" s="82"/>
      <c r="AA73" s="82" t="s">
        <v>153</v>
      </c>
      <c r="AB73" s="82" t="s">
        <v>152</v>
      </c>
      <c r="AC73" s="82">
        <v>0</v>
      </c>
    </row>
    <row r="74" spans="12:29" ht="15">
      <c r="L74" s="2">
        <v>71</v>
      </c>
      <c r="V74" s="82"/>
      <c r="W74" s="82"/>
      <c r="X74" s="82"/>
      <c r="Y74" s="82"/>
      <c r="Z74" s="82"/>
      <c r="AA74" s="82"/>
      <c r="AB74" s="82"/>
      <c r="AC74" s="82"/>
    </row>
    <row r="75" spans="12:29" ht="15">
      <c r="L75" s="2">
        <v>72</v>
      </c>
      <c r="V75" s="83"/>
      <c r="W75" s="83"/>
      <c r="X75" s="83"/>
      <c r="Y75" s="83"/>
      <c r="Z75" s="83"/>
      <c r="AA75" s="83"/>
      <c r="AB75" s="83"/>
      <c r="AC75" s="83"/>
    </row>
    <row r="76" spans="12:29" ht="15">
      <c r="L76" s="2">
        <v>73</v>
      </c>
      <c r="V76" s="83"/>
      <c r="W76" s="83"/>
      <c r="X76" s="83"/>
      <c r="Y76" s="83"/>
      <c r="Z76" s="83"/>
      <c r="AA76" s="83"/>
      <c r="AB76" s="83"/>
      <c r="AC76" s="83"/>
    </row>
    <row r="77" spans="12:29" ht="15">
      <c r="L77" s="2">
        <v>74</v>
      </c>
      <c r="V77" s="83"/>
      <c r="W77" s="83"/>
      <c r="X77" s="83"/>
      <c r="Y77" s="83"/>
      <c r="Z77" s="83"/>
      <c r="AA77" s="83"/>
      <c r="AB77" s="83"/>
      <c r="AC77" s="83"/>
    </row>
    <row r="78" spans="12:29" ht="15">
      <c r="L78" s="2">
        <v>75</v>
      </c>
      <c r="V78" s="83"/>
      <c r="W78" s="83"/>
      <c r="X78" s="83"/>
      <c r="Y78" s="83"/>
      <c r="Z78" s="83"/>
      <c r="AA78" s="83"/>
      <c r="AB78" s="83"/>
      <c r="AC78" s="83"/>
    </row>
    <row r="79" spans="12:29" ht="15">
      <c r="L79" s="2">
        <v>76</v>
      </c>
      <c r="V79" s="83"/>
      <c r="W79" s="83"/>
      <c r="X79" s="83"/>
      <c r="Y79" s="83"/>
      <c r="Z79" s="83"/>
      <c r="AA79" s="83"/>
      <c r="AB79" s="83"/>
      <c r="AC79" s="83"/>
    </row>
    <row r="80" spans="12:29" ht="15">
      <c r="L80" s="2">
        <v>77</v>
      </c>
      <c r="V80" s="83"/>
      <c r="W80" s="83"/>
      <c r="X80" s="83"/>
      <c r="Y80" s="83"/>
      <c r="Z80" s="83"/>
      <c r="AA80" s="83"/>
      <c r="AB80" s="83"/>
      <c r="AC80" s="83"/>
    </row>
    <row r="81" spans="12:29" ht="15">
      <c r="L81" s="2">
        <v>78</v>
      </c>
      <c r="V81" s="83"/>
      <c r="W81" s="83"/>
      <c r="X81" s="83"/>
      <c r="Y81" s="83"/>
      <c r="Z81" s="83"/>
      <c r="AA81" s="83"/>
      <c r="AB81" s="83"/>
      <c r="AC81" s="83"/>
    </row>
    <row r="82" spans="12:29" ht="15">
      <c r="L82" s="2">
        <v>79</v>
      </c>
      <c r="V82" s="83"/>
      <c r="W82" s="83"/>
      <c r="X82" s="83"/>
      <c r="Y82" s="83"/>
      <c r="Z82" s="83"/>
      <c r="AA82" s="83"/>
      <c r="AB82" s="83"/>
      <c r="AC82" s="83"/>
    </row>
    <row r="83" spans="12:29" ht="12.75">
      <c r="L83" s="2">
        <v>80</v>
      </c>
      <c r="V83" s="85"/>
      <c r="W83" s="85"/>
      <c r="X83" s="85"/>
      <c r="Y83" s="85"/>
      <c r="Z83" s="85"/>
      <c r="AA83" s="85"/>
      <c r="AB83" s="85"/>
      <c r="AC83" s="85"/>
    </row>
    <row r="84" spans="12:29" ht="15">
      <c r="L84" s="2">
        <v>81</v>
      </c>
      <c r="V84" s="82"/>
      <c r="W84" s="82"/>
      <c r="X84" s="82"/>
      <c r="Y84" s="82"/>
      <c r="Z84" s="82"/>
      <c r="AA84" s="82"/>
      <c r="AB84" s="82"/>
      <c r="AC84" s="82"/>
    </row>
    <row r="85" spans="12:29" ht="15">
      <c r="L85" s="2">
        <v>82</v>
      </c>
      <c r="S85" s="84"/>
      <c r="T85" s="82"/>
      <c r="U85" s="82">
        <v>2</v>
      </c>
      <c r="V85" s="82">
        <v>5</v>
      </c>
      <c r="W85" s="82">
        <v>6</v>
      </c>
      <c r="X85" s="82">
        <v>10</v>
      </c>
      <c r="Y85" s="82">
        <v>1</v>
      </c>
      <c r="Z85" s="82">
        <v>1</v>
      </c>
      <c r="AA85" s="82" t="s">
        <v>151</v>
      </c>
      <c r="AB85" s="82" t="s">
        <v>152</v>
      </c>
      <c r="AC85" s="82">
        <v>0</v>
      </c>
    </row>
    <row r="86" spans="12:29">
      <c r="L86" s="2">
        <v>83</v>
      </c>
    </row>
    <row r="87" spans="12:29">
      <c r="L87" s="2">
        <v>84</v>
      </c>
    </row>
    <row r="88" spans="12:29">
      <c r="L88" s="2">
        <v>85</v>
      </c>
    </row>
    <row r="89" spans="12:29">
      <c r="L89" s="2">
        <v>86</v>
      </c>
    </row>
    <row r="90" spans="12:29">
      <c r="L90" s="2">
        <v>87</v>
      </c>
    </row>
    <row r="91" spans="12:29">
      <c r="L91" s="2">
        <v>88</v>
      </c>
    </row>
    <row r="92" spans="12:29">
      <c r="L92" s="2">
        <v>89</v>
      </c>
    </row>
    <row r="93" spans="12:29">
      <c r="L93" s="2">
        <v>90</v>
      </c>
    </row>
    <row r="94" spans="12:29">
      <c r="L94" s="2">
        <v>91</v>
      </c>
    </row>
  </sheetData>
  <autoFilter ref="G2:G85"/>
  <sortState ref="M3:M36">
    <sortCondition ref="M3"/>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0">
    <tabColor theme="0"/>
  </sheetPr>
  <dimension ref="A1:U68"/>
  <sheetViews>
    <sheetView showGridLines="0" topLeftCell="B19" zoomScale="90" zoomScaleNormal="90" workbookViewId="0">
      <selection activeCell="D6" sqref="D6:K6"/>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258</v>
      </c>
      <c r="C1" s="96"/>
      <c r="D1" s="96"/>
      <c r="E1" s="96"/>
      <c r="F1" s="96"/>
      <c r="G1" s="96"/>
      <c r="H1" s="96"/>
      <c r="I1" s="96"/>
      <c r="J1" s="97"/>
      <c r="K1" s="97"/>
      <c r="L1" s="7"/>
      <c r="M1" s="55"/>
      <c r="N1" s="7"/>
    </row>
    <row r="2" spans="1:16" s="6" customFormat="1" ht="18.75">
      <c r="B2" s="98" t="s">
        <v>208</v>
      </c>
      <c r="C2" s="99"/>
      <c r="D2" s="100"/>
      <c r="E2" s="100"/>
      <c r="F2" s="100"/>
      <c r="G2" s="100"/>
      <c r="H2" s="100"/>
      <c r="I2" s="100"/>
      <c r="J2" s="97"/>
      <c r="K2" s="97"/>
      <c r="L2" s="7"/>
      <c r="M2" s="55"/>
      <c r="N2" s="7"/>
    </row>
    <row r="3" spans="1:16" s="8" customFormat="1" ht="11.25">
      <c r="B3" s="9"/>
      <c r="C3" s="10"/>
      <c r="M3" s="56"/>
    </row>
    <row r="4" spans="1:16" ht="15.75">
      <c r="B4" s="101" t="s">
        <v>209</v>
      </c>
      <c r="C4" s="102"/>
      <c r="D4" s="103"/>
      <c r="E4" s="103"/>
      <c r="F4" s="104"/>
      <c r="G4" s="103"/>
      <c r="H4" s="105" t="s">
        <v>210</v>
      </c>
      <c r="I4" s="106">
        <v>8</v>
      </c>
      <c r="J4" s="107" t="s">
        <v>211</v>
      </c>
      <c r="K4" s="101">
        <f>COUNTIF('Evaluaciones 2023'!B:B,D6)</f>
        <v>0</v>
      </c>
      <c r="L4" s="8"/>
      <c r="M4" s="56"/>
      <c r="N4" s="8"/>
      <c r="O4" s="8"/>
      <c r="P4" s="8"/>
    </row>
    <row r="5" spans="1:16" s="16" customFormat="1" ht="5.25" customHeight="1">
      <c r="A5" s="11"/>
      <c r="B5" s="14"/>
      <c r="C5" s="15"/>
      <c r="F5" s="17"/>
      <c r="M5" s="57"/>
    </row>
    <row r="6" spans="1:16" ht="24.75" customHeight="1">
      <c r="B6" s="183" t="s">
        <v>212</v>
      </c>
      <c r="C6" s="183"/>
      <c r="D6" s="176" t="s">
        <v>83</v>
      </c>
      <c r="E6" s="177"/>
      <c r="F6" s="177"/>
      <c r="G6" s="177"/>
      <c r="H6" s="177"/>
      <c r="I6" s="177"/>
      <c r="J6" s="177"/>
      <c r="K6" s="177"/>
    </row>
    <row r="7" spans="1:16" s="73" customFormat="1" ht="35.25" customHeight="1">
      <c r="B7" s="182" t="s">
        <v>213</v>
      </c>
      <c r="C7" s="182"/>
      <c r="D7" s="178" t="str">
        <f>VLOOKUP(D6,'C'!G3:M54,2,FALSE)</f>
        <v>617 Dirección General de Bachillerato Tecnológico de Educación y Promoción Deportiva</v>
      </c>
      <c r="E7" s="179"/>
      <c r="F7" s="179"/>
      <c r="G7" s="179"/>
      <c r="H7" s="179"/>
      <c r="I7" s="179"/>
      <c r="J7" s="179"/>
      <c r="K7" s="179"/>
      <c r="L7" s="74"/>
      <c r="M7" s="75"/>
      <c r="N7" s="74"/>
      <c r="O7" s="74"/>
      <c r="P7" s="74"/>
    </row>
    <row r="8" spans="1:16" ht="18.75" customHeight="1">
      <c r="B8" s="166" t="s">
        <v>214</v>
      </c>
      <c r="C8" s="166"/>
      <c r="D8" s="180" t="str">
        <f>VLOOKUP(D6,'C'!G3:M51,3,FALSE)</f>
        <v>Ficha de Monitoreo y Evaluación de Diseño</v>
      </c>
      <c r="E8" s="181"/>
      <c r="F8" s="181"/>
      <c r="G8" s="181"/>
      <c r="H8" s="181"/>
      <c r="I8" s="181"/>
      <c r="J8" s="181"/>
      <c r="K8" s="181"/>
    </row>
    <row r="9" spans="1:16" s="18" customFormat="1" ht="17.25" customHeight="1">
      <c r="B9" s="166" t="s">
        <v>215</v>
      </c>
      <c r="C9" s="166"/>
      <c r="D9" s="180">
        <f>VLOOKUP(D6,'C'!G3:M51,4,FALSE)</f>
        <v>2023</v>
      </c>
      <c r="E9" s="181"/>
      <c r="F9" s="181"/>
      <c r="G9" s="181"/>
      <c r="H9" s="181"/>
      <c r="I9" s="181"/>
      <c r="J9" s="181"/>
      <c r="K9" s="181"/>
      <c r="M9" s="58"/>
    </row>
    <row r="10" spans="1:16" ht="13.5" customHeight="1">
      <c r="G10" s="19"/>
      <c r="H10" s="19"/>
      <c r="I10" s="19"/>
      <c r="J10" s="19"/>
      <c r="K10" s="19"/>
      <c r="L10" s="19"/>
      <c r="M10" s="59"/>
      <c r="N10" s="20"/>
    </row>
    <row r="11" spans="1:16" s="21" customFormat="1" ht="13.5" customHeight="1">
      <c r="B11" s="12" t="s">
        <v>216</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89" t="s">
        <v>4</v>
      </c>
      <c r="C13" s="189"/>
      <c r="D13" s="190" t="e">
        <f>VLOOKUP(CONCATENATE($D$6,$I4),'Evaluaciones 2023'!$A$1:$L$1158,7,FALSE)</f>
        <v>#N/A</v>
      </c>
      <c r="E13" s="191"/>
      <c r="F13" s="191"/>
      <c r="G13" s="191"/>
      <c r="H13" s="191"/>
      <c r="I13" s="191"/>
      <c r="J13" s="191"/>
      <c r="K13" s="191"/>
      <c r="M13" s="61"/>
    </row>
    <row r="14" spans="1:16" s="27" customFormat="1" ht="15" customHeight="1">
      <c r="A14" s="18"/>
      <c r="B14" s="189" t="s">
        <v>217</v>
      </c>
      <c r="C14" s="189"/>
      <c r="D14" s="192" t="e">
        <f>VLOOKUP(D6,'Evaluaciones 2023'!B3:N585,7,FALSE)</f>
        <v>#N/A</v>
      </c>
      <c r="E14" s="193"/>
      <c r="F14" s="193"/>
      <c r="G14" s="193"/>
      <c r="H14" s="193"/>
      <c r="I14" s="193"/>
      <c r="J14" s="193"/>
      <c r="K14" s="193"/>
      <c r="M14" s="61"/>
    </row>
    <row r="15" spans="1:16" s="27" customFormat="1" ht="15">
      <c r="A15" s="18"/>
      <c r="B15" s="189" t="s">
        <v>218</v>
      </c>
      <c r="C15" s="189"/>
      <c r="D15" s="194">
        <v>1</v>
      </c>
      <c r="E15" s="195"/>
      <c r="F15" s="195"/>
      <c r="G15" s="195"/>
      <c r="H15" s="195"/>
      <c r="I15" s="195"/>
      <c r="J15" s="195"/>
      <c r="K15" s="195"/>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216</v>
      </c>
      <c r="C17" s="184" t="e">
        <f>VLOOKUP(CONCATENATE($D$6,$I4),'Evaluaciones 2023'!$A$1:$L$1158,10,FALSE)</f>
        <v>#N/A</v>
      </c>
      <c r="D17" s="185"/>
      <c r="E17" s="185"/>
      <c r="F17" s="185"/>
      <c r="G17" s="185"/>
      <c r="H17" s="185"/>
      <c r="I17" s="185"/>
      <c r="J17" s="185"/>
      <c r="K17" s="185"/>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161</v>
      </c>
      <c r="C19" s="184" t="e">
        <f>VLOOKUP(CONCATENATE($D$6,$I4),'Evaluaciones 2023'!$A$1:$L$1158,12,FALSE)</f>
        <v>#N/A</v>
      </c>
      <c r="D19" s="185"/>
      <c r="E19" s="185"/>
      <c r="F19" s="185"/>
      <c r="G19" s="185"/>
      <c r="H19" s="185"/>
      <c r="I19" s="185"/>
      <c r="J19" s="185"/>
      <c r="K19" s="185"/>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87" t="s">
        <v>0</v>
      </c>
      <c r="C21" s="187"/>
      <c r="D21" s="31"/>
      <c r="E21" s="31"/>
      <c r="F21" s="31"/>
      <c r="G21" s="31"/>
      <c r="H21" s="31"/>
      <c r="I21" s="31"/>
      <c r="J21" s="31"/>
      <c r="K21" s="13"/>
      <c r="M21" s="65" t="b">
        <v>0</v>
      </c>
      <c r="N21" s="11"/>
    </row>
    <row r="22" spans="1:21" s="18" customFormat="1" ht="15.75">
      <c r="B22" s="188" t="s">
        <v>219</v>
      </c>
      <c r="C22" s="188"/>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29</v>
      </c>
      <c r="F24" s="51"/>
      <c r="I24" s="17"/>
      <c r="J24" s="32"/>
      <c r="K24" s="11"/>
      <c r="L24" s="32"/>
      <c r="M24" s="66" t="b">
        <v>0</v>
      </c>
      <c r="N24" s="11"/>
      <c r="O24" s="32"/>
    </row>
    <row r="25" spans="1:21" s="18" customFormat="1" ht="15">
      <c r="B25" s="33"/>
      <c r="C25" s="33"/>
      <c r="E25" s="32" t="s">
        <v>37</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86" t="s">
        <v>220</v>
      </c>
      <c r="C27" s="186"/>
      <c r="D27" s="186"/>
      <c r="E27" s="160"/>
      <c r="F27" s="161"/>
      <c r="G27" s="161"/>
      <c r="H27" s="161"/>
      <c r="I27" s="161"/>
      <c r="J27" s="161"/>
      <c r="K27" s="162"/>
      <c r="L27" s="16"/>
      <c r="M27" s="57"/>
      <c r="N27" s="16"/>
      <c r="O27" s="16"/>
      <c r="P27" s="16"/>
    </row>
    <row r="28" spans="1:21">
      <c r="F28" s="19"/>
      <c r="H28" s="19"/>
      <c r="I28" s="19"/>
      <c r="J28" s="19"/>
      <c r="K28" s="19"/>
      <c r="L28" s="19"/>
      <c r="M28" s="59"/>
      <c r="N28" s="20"/>
    </row>
    <row r="29" spans="1:21" s="21" customFormat="1" ht="13.5" customHeight="1">
      <c r="B29" s="12" t="s">
        <v>221</v>
      </c>
      <c r="C29" s="34"/>
      <c r="D29" s="34"/>
      <c r="E29" s="34"/>
      <c r="F29" s="34"/>
      <c r="G29" s="35"/>
      <c r="H29" s="35"/>
      <c r="I29" s="35"/>
      <c r="J29" s="35"/>
      <c r="K29" s="35"/>
      <c r="L29" s="36"/>
      <c r="M29" s="67"/>
      <c r="N29" s="37"/>
    </row>
    <row r="30" spans="1:21" s="26" customFormat="1" ht="14.25" customHeight="1">
      <c r="A30" s="21"/>
      <c r="B30" s="14"/>
      <c r="C30" s="152" t="s">
        <v>222</v>
      </c>
      <c r="D30" s="152"/>
      <c r="G30" s="24"/>
      <c r="H30" s="11"/>
      <c r="I30" s="11"/>
      <c r="J30" s="11"/>
      <c r="K30" s="11"/>
      <c r="L30" s="11"/>
      <c r="M30" s="38"/>
      <c r="N30" s="11"/>
      <c r="O30" s="11"/>
      <c r="P30" s="11"/>
    </row>
    <row r="31" spans="1:21" ht="15.75">
      <c r="B31" s="159" t="s">
        <v>223</v>
      </c>
      <c r="C31" s="159"/>
      <c r="D31" s="50"/>
      <c r="M31" s="68" t="b">
        <v>0</v>
      </c>
      <c r="Q31" s="21"/>
      <c r="T31" s="21"/>
      <c r="U31" s="21"/>
    </row>
    <row r="32" spans="1:21" ht="15.75">
      <c r="B32" s="159" t="s">
        <v>224</v>
      </c>
      <c r="C32" s="159"/>
      <c r="D32" s="51"/>
      <c r="M32" s="68" t="b">
        <v>0</v>
      </c>
      <c r="Q32" s="21"/>
      <c r="T32" s="21"/>
      <c r="U32" s="21"/>
    </row>
    <row r="33" spans="1:21" ht="15.75">
      <c r="B33" s="174" t="s">
        <v>225</v>
      </c>
      <c r="C33" s="174"/>
      <c r="D33" s="50"/>
      <c r="E33" s="20" t="s">
        <v>226</v>
      </c>
      <c r="F33" s="168"/>
      <c r="G33" s="169"/>
      <c r="H33" s="169"/>
      <c r="I33" s="169"/>
      <c r="J33" s="169"/>
      <c r="K33" s="170"/>
      <c r="M33" s="68" t="b">
        <v>0</v>
      </c>
      <c r="Q33" s="21"/>
      <c r="T33" s="21"/>
      <c r="U33" s="21"/>
    </row>
    <row r="34" spans="1:21" s="38" customFormat="1" ht="15.75">
      <c r="B34" s="175" t="s">
        <v>227</v>
      </c>
      <c r="C34" s="175"/>
      <c r="D34" s="52"/>
      <c r="E34" s="20" t="s">
        <v>226</v>
      </c>
      <c r="F34" s="168"/>
      <c r="G34" s="169"/>
      <c r="H34" s="169"/>
      <c r="I34" s="169"/>
      <c r="J34" s="169"/>
      <c r="K34" s="170"/>
      <c r="L34" s="11"/>
      <c r="M34" s="68" t="b">
        <v>0</v>
      </c>
      <c r="N34" s="11"/>
      <c r="O34" s="11"/>
      <c r="P34" s="11"/>
      <c r="Q34" s="21"/>
      <c r="R34" s="21"/>
      <c r="S34" s="21"/>
      <c r="T34" s="39"/>
      <c r="U34" s="39"/>
    </row>
    <row r="35" spans="1:21" s="38" customFormat="1" ht="15.75">
      <c r="B35" s="175" t="s">
        <v>228</v>
      </c>
      <c r="C35" s="175"/>
      <c r="D35" s="53"/>
      <c r="E35" s="20" t="s">
        <v>226</v>
      </c>
      <c r="F35" s="168"/>
      <c r="G35" s="169"/>
      <c r="H35" s="169"/>
      <c r="I35" s="169"/>
      <c r="J35" s="169"/>
      <c r="K35" s="170"/>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229</v>
      </c>
      <c r="Q37" s="21"/>
      <c r="R37" s="21"/>
      <c r="S37" s="21"/>
      <c r="T37" s="21"/>
      <c r="U37" s="21"/>
    </row>
    <row r="38" spans="1:21" ht="45" customHeight="1">
      <c r="B38" s="160"/>
      <c r="C38" s="161"/>
      <c r="D38" s="161"/>
      <c r="E38" s="161"/>
      <c r="F38" s="161"/>
      <c r="G38" s="161"/>
      <c r="H38" s="161"/>
      <c r="I38" s="161"/>
      <c r="J38" s="161"/>
      <c r="K38" s="162"/>
      <c r="Q38" s="21"/>
      <c r="R38" s="21"/>
      <c r="S38" s="21"/>
      <c r="T38" s="21"/>
      <c r="U38" s="21"/>
    </row>
    <row r="39" spans="1:21" ht="7.5" customHeight="1">
      <c r="Q39" s="21"/>
      <c r="R39" s="21"/>
      <c r="S39" s="21"/>
      <c r="T39" s="21"/>
      <c r="U39" s="21"/>
    </row>
    <row r="40" spans="1:21" ht="15.75" customHeight="1">
      <c r="B40" s="49" t="s">
        <v>230</v>
      </c>
      <c r="C40" s="41"/>
      <c r="D40" s="41"/>
      <c r="E40" s="41"/>
      <c r="Q40" s="21"/>
      <c r="R40" s="21"/>
      <c r="S40" s="21"/>
      <c r="T40" s="21"/>
      <c r="U40" s="21"/>
    </row>
    <row r="41" spans="1:21" ht="45" customHeight="1">
      <c r="B41" s="160"/>
      <c r="C41" s="161"/>
      <c r="D41" s="161"/>
      <c r="E41" s="161"/>
      <c r="F41" s="161"/>
      <c r="G41" s="161"/>
      <c r="H41" s="161"/>
      <c r="I41" s="161"/>
      <c r="J41" s="161"/>
      <c r="K41" s="162"/>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66" t="s">
        <v>231</v>
      </c>
      <c r="C45" s="166"/>
      <c r="D45" s="166"/>
      <c r="E45" s="166"/>
      <c r="F45" s="160" t="s">
        <v>27</v>
      </c>
      <c r="G45" s="161"/>
      <c r="H45" s="161"/>
      <c r="I45" s="161"/>
      <c r="J45" s="161"/>
      <c r="K45" s="162"/>
    </row>
    <row r="46" spans="1:21" ht="20.25" customHeight="1">
      <c r="B46" s="166" t="s">
        <v>232</v>
      </c>
      <c r="C46" s="166"/>
      <c r="D46" s="166"/>
      <c r="E46" s="166"/>
      <c r="F46" s="163"/>
      <c r="G46" s="164"/>
      <c r="H46" s="164"/>
      <c r="I46" s="164"/>
      <c r="J46" s="164"/>
      <c r="K46" s="165"/>
      <c r="L46" s="20"/>
      <c r="M46" s="69"/>
      <c r="N46" s="20"/>
      <c r="O46" s="10"/>
    </row>
    <row r="47" spans="1:21">
      <c r="F47" s="43"/>
      <c r="G47" s="43"/>
      <c r="H47" s="43"/>
      <c r="I47" s="43"/>
      <c r="J47" s="43"/>
      <c r="K47" s="43"/>
      <c r="L47" s="43"/>
      <c r="M47" s="70"/>
      <c r="N47" s="43"/>
      <c r="O47" s="43"/>
      <c r="P47" s="43"/>
    </row>
    <row r="48" spans="1:21" ht="15.75" customHeight="1">
      <c r="A48" s="21"/>
      <c r="B48" s="44" t="s">
        <v>233</v>
      </c>
      <c r="C48" s="22"/>
      <c r="D48" s="22"/>
      <c r="E48" s="22"/>
      <c r="F48" s="22"/>
      <c r="G48" s="23"/>
      <c r="H48" s="23"/>
      <c r="I48" s="23"/>
      <c r="J48" s="23"/>
      <c r="K48" s="23"/>
      <c r="L48" s="20"/>
      <c r="M48" s="69"/>
      <c r="N48" s="20"/>
      <c r="O48" s="10"/>
    </row>
    <row r="50" spans="2:16" ht="64.5" customHeight="1">
      <c r="B50" s="32" t="s">
        <v>216</v>
      </c>
      <c r="C50" s="172" t="e">
        <f>C17</f>
        <v>#N/A</v>
      </c>
      <c r="D50" s="173"/>
      <c r="E50" s="173"/>
      <c r="F50" s="173"/>
      <c r="G50" s="173"/>
      <c r="H50" s="173"/>
      <c r="I50" s="173"/>
      <c r="J50" s="173"/>
      <c r="K50" s="173"/>
    </row>
    <row r="52" spans="2:16" ht="27.75" customHeight="1">
      <c r="B52" s="76" t="s">
        <v>234</v>
      </c>
      <c r="C52" s="171" t="s">
        <v>235</v>
      </c>
      <c r="D52" s="171"/>
      <c r="E52" s="171"/>
      <c r="F52" s="171"/>
      <c r="G52" s="171"/>
      <c r="H52" s="45" t="s">
        <v>236</v>
      </c>
      <c r="I52" s="45" t="s">
        <v>237</v>
      </c>
      <c r="J52" s="45" t="s">
        <v>238</v>
      </c>
      <c r="K52" s="45" t="s">
        <v>239</v>
      </c>
      <c r="L52" s="46"/>
      <c r="M52" s="71"/>
      <c r="N52" s="46"/>
      <c r="O52" s="46"/>
      <c r="P52" s="46"/>
    </row>
    <row r="53" spans="2:16" ht="45" customHeight="1">
      <c r="B53" s="47"/>
      <c r="C53" s="167"/>
      <c r="D53" s="167"/>
      <c r="E53" s="167"/>
      <c r="F53" s="167"/>
      <c r="G53" s="167"/>
      <c r="H53" s="79"/>
      <c r="I53" s="80"/>
      <c r="J53" s="79"/>
      <c r="K53" s="79"/>
      <c r="M53" s="68" t="b">
        <v>0</v>
      </c>
    </row>
    <row r="54" spans="2:16" ht="45" customHeight="1">
      <c r="B54" s="47"/>
      <c r="C54" s="167"/>
      <c r="D54" s="167"/>
      <c r="E54" s="167"/>
      <c r="F54" s="167"/>
      <c r="G54" s="167"/>
      <c r="H54" s="79"/>
      <c r="I54" s="80"/>
      <c r="J54" s="79"/>
      <c r="K54" s="79"/>
      <c r="M54" s="68" t="b">
        <v>1</v>
      </c>
    </row>
    <row r="55" spans="2:16" ht="45" customHeight="1">
      <c r="B55" s="47"/>
      <c r="C55" s="167"/>
      <c r="D55" s="167"/>
      <c r="E55" s="167"/>
      <c r="F55" s="167"/>
      <c r="G55" s="167"/>
      <c r="H55" s="79"/>
      <c r="I55" s="80"/>
      <c r="J55" s="79"/>
      <c r="K55" s="79"/>
      <c r="M55" s="68" t="b">
        <v>0</v>
      </c>
    </row>
    <row r="56" spans="2:16" ht="45" customHeight="1">
      <c r="B56" s="47"/>
      <c r="C56" s="167"/>
      <c r="D56" s="167"/>
      <c r="E56" s="167"/>
      <c r="F56" s="167"/>
      <c r="G56" s="167"/>
      <c r="H56" s="79"/>
      <c r="I56" s="80"/>
      <c r="J56" s="79"/>
      <c r="K56" s="79"/>
      <c r="M56" s="68" t="b">
        <v>0</v>
      </c>
    </row>
    <row r="57" spans="2:16" ht="45" customHeight="1">
      <c r="B57" s="47"/>
      <c r="C57" s="167"/>
      <c r="D57" s="167"/>
      <c r="E57" s="167"/>
      <c r="F57" s="167"/>
      <c r="G57" s="167"/>
      <c r="H57" s="79"/>
      <c r="I57" s="80"/>
      <c r="J57" s="79"/>
      <c r="K57" s="79"/>
      <c r="M57" s="68" t="b">
        <v>0</v>
      </c>
    </row>
    <row r="59" spans="2:16" ht="15.75">
      <c r="B59" s="44" t="s">
        <v>240</v>
      </c>
      <c r="C59" s="22"/>
      <c r="D59" s="22"/>
      <c r="E59" s="22"/>
      <c r="F59" s="22"/>
      <c r="G59" s="23"/>
      <c r="H59" s="23"/>
      <c r="I59" s="23"/>
      <c r="J59" s="23"/>
      <c r="K59" s="23"/>
    </row>
    <row r="60" spans="2:16" ht="3.75" customHeight="1"/>
    <row r="61" spans="2:16" ht="25.5">
      <c r="B61" s="76" t="s">
        <v>234</v>
      </c>
      <c r="C61" s="77" t="s">
        <v>241</v>
      </c>
      <c r="D61" s="153" t="s">
        <v>242</v>
      </c>
      <c r="E61" s="154"/>
      <c r="F61" s="154"/>
      <c r="G61" s="155"/>
      <c r="H61" s="45" t="s">
        <v>236</v>
      </c>
      <c r="I61" s="45" t="s">
        <v>237</v>
      </c>
      <c r="J61" s="45" t="s">
        <v>238</v>
      </c>
      <c r="K61" s="45" t="s">
        <v>239</v>
      </c>
    </row>
    <row r="62" spans="2:16" ht="45" customHeight="1">
      <c r="B62" s="47"/>
      <c r="C62" s="81"/>
      <c r="D62" s="156"/>
      <c r="E62" s="157"/>
      <c r="F62" s="157"/>
      <c r="G62" s="158"/>
      <c r="H62" s="78"/>
      <c r="I62" s="78"/>
      <c r="J62" s="78"/>
      <c r="K62" s="78"/>
      <c r="M62" s="68" t="b">
        <v>0</v>
      </c>
    </row>
    <row r="63" spans="2:16" ht="45" customHeight="1">
      <c r="B63" s="47"/>
      <c r="C63" s="81"/>
      <c r="D63" s="156"/>
      <c r="E63" s="157"/>
      <c r="F63" s="157"/>
      <c r="G63" s="158"/>
      <c r="H63" s="78"/>
      <c r="I63" s="78"/>
      <c r="J63" s="78"/>
      <c r="K63" s="78"/>
      <c r="M63" s="68" t="b">
        <v>0</v>
      </c>
    </row>
    <row r="64" spans="2:16" ht="45" customHeight="1">
      <c r="B64" s="47"/>
      <c r="C64" s="81"/>
      <c r="D64" s="156"/>
      <c r="E64" s="157"/>
      <c r="F64" s="157"/>
      <c r="G64" s="158"/>
      <c r="H64" s="78"/>
      <c r="I64" s="78"/>
      <c r="J64" s="78"/>
      <c r="K64" s="78"/>
      <c r="M64" s="68" t="b">
        <v>0</v>
      </c>
    </row>
    <row r="65" spans="2:13" ht="45" customHeight="1">
      <c r="B65" s="47"/>
      <c r="C65" s="81"/>
      <c r="D65" s="156"/>
      <c r="E65" s="157"/>
      <c r="F65" s="157"/>
      <c r="G65" s="158"/>
      <c r="H65" s="78"/>
      <c r="I65" s="78"/>
      <c r="J65" s="78"/>
      <c r="K65" s="78"/>
      <c r="M65" s="68" t="b">
        <v>0</v>
      </c>
    </row>
    <row r="66" spans="2:13" ht="45" customHeight="1">
      <c r="B66" s="47"/>
      <c r="C66" s="81"/>
      <c r="D66" s="156"/>
      <c r="E66" s="157"/>
      <c r="F66" s="157"/>
      <c r="G66" s="158"/>
      <c r="H66" s="78"/>
      <c r="I66" s="78"/>
      <c r="J66" s="78"/>
      <c r="K66" s="78"/>
      <c r="M66" s="68" t="b">
        <v>0</v>
      </c>
    </row>
    <row r="68" spans="2:13" s="48" customFormat="1" ht="13.5" thickBot="1">
      <c r="M68" s="72"/>
    </row>
  </sheetData>
  <sheetProtection formatRows="0"/>
  <mergeCells count="48">
    <mergeCell ref="B6:C6"/>
    <mergeCell ref="D6:K6"/>
    <mergeCell ref="B7:C7"/>
    <mergeCell ref="D7:K7"/>
    <mergeCell ref="B8:C8"/>
    <mergeCell ref="D8:K8"/>
    <mergeCell ref="B22:C22"/>
    <mergeCell ref="B9:C9"/>
    <mergeCell ref="D9:K9"/>
    <mergeCell ref="B13:C13"/>
    <mergeCell ref="D13:K13"/>
    <mergeCell ref="B14:C14"/>
    <mergeCell ref="D14:K14"/>
    <mergeCell ref="B15:C15"/>
    <mergeCell ref="D15:K15"/>
    <mergeCell ref="C17:K17"/>
    <mergeCell ref="C19:K19"/>
    <mergeCell ref="B21:C21"/>
    <mergeCell ref="B41:K41"/>
    <mergeCell ref="B27:D27"/>
    <mergeCell ref="E27:K27"/>
    <mergeCell ref="C30:D30"/>
    <mergeCell ref="B31:C31"/>
    <mergeCell ref="B32:C32"/>
    <mergeCell ref="B33:C33"/>
    <mergeCell ref="F33:K33"/>
    <mergeCell ref="B34:C34"/>
    <mergeCell ref="F34:K34"/>
    <mergeCell ref="B35:C35"/>
    <mergeCell ref="F35:K35"/>
    <mergeCell ref="B38:K38"/>
    <mergeCell ref="D61:G61"/>
    <mergeCell ref="B45:E45"/>
    <mergeCell ref="F45:K45"/>
    <mergeCell ref="B46:E46"/>
    <mergeCell ref="F46:K46"/>
    <mergeCell ref="C50:K50"/>
    <mergeCell ref="C52:G52"/>
    <mergeCell ref="C53:G53"/>
    <mergeCell ref="C54:G54"/>
    <mergeCell ref="C55:G55"/>
    <mergeCell ref="C56:G56"/>
    <mergeCell ref="C57:G57"/>
    <mergeCell ref="D62:G62"/>
    <mergeCell ref="D63:G63"/>
    <mergeCell ref="D64:G64"/>
    <mergeCell ref="D65:G65"/>
    <mergeCell ref="D66:G66"/>
  </mergeCells>
  <printOptions horizontalCentered="1" verticalCentered="1"/>
  <pageMargins left="0.23622047244094491" right="0.23622047244094491" top="0.74803149606299213" bottom="0.74803149606299213" header="0.31496062992125984" footer="0.31496062992125984"/>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0417" r:id="rId4" name="Check Box 1">
              <controlPr defaultSize="0" autoFill="0" autoLine="0" autoPict="0" altText="">
                <anchor moveWithCells="1">
                  <from>
                    <xdr:col>4</xdr:col>
                    <xdr:colOff>762000</xdr:colOff>
                    <xdr:row>20</xdr:row>
                    <xdr:rowOff>171450</xdr:rowOff>
                  </from>
                  <to>
                    <xdr:col>5</xdr:col>
                    <xdr:colOff>285750</xdr:colOff>
                    <xdr:row>21</xdr:row>
                    <xdr:rowOff>190500</xdr:rowOff>
                  </to>
                </anchor>
              </controlPr>
            </control>
          </mc:Choice>
        </mc:AlternateContent>
        <mc:AlternateContent xmlns:mc="http://schemas.openxmlformats.org/markup-compatibility/2006">
          <mc:Choice Requires="x14">
            <control shapeId="60418" r:id="rId5" name="Check Box 2">
              <controlPr defaultSize="0" autoFill="0" autoLine="0" autoPict="0" altText="">
                <anchor moveWithCells="1">
                  <from>
                    <xdr:col>4</xdr:col>
                    <xdr:colOff>762000</xdr:colOff>
                    <xdr:row>21</xdr:row>
                    <xdr:rowOff>161925</xdr:rowOff>
                  </from>
                  <to>
                    <xdr:col>5</xdr:col>
                    <xdr:colOff>285750</xdr:colOff>
                    <xdr:row>23</xdr:row>
                    <xdr:rowOff>0</xdr:rowOff>
                  </to>
                </anchor>
              </controlPr>
            </control>
          </mc:Choice>
        </mc:AlternateContent>
        <mc:AlternateContent xmlns:mc="http://schemas.openxmlformats.org/markup-compatibility/2006">
          <mc:Choice Requires="x14">
            <control shapeId="60419"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60420"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60421" r:id="rId8" name="Check Box 5">
              <controlPr defaultSize="0" autoFill="0" autoLine="0" autoPict="0" altText="">
                <anchor moveWithCells="1">
                  <from>
                    <xdr:col>3</xdr:col>
                    <xdr:colOff>19050</xdr:colOff>
                    <xdr:row>21</xdr:row>
                    <xdr:rowOff>0</xdr:rowOff>
                  </from>
                  <to>
                    <xdr:col>3</xdr:col>
                    <xdr:colOff>323850</xdr:colOff>
                    <xdr:row>22</xdr:row>
                    <xdr:rowOff>28575</xdr:rowOff>
                  </to>
                </anchor>
              </controlPr>
            </control>
          </mc:Choice>
        </mc:AlternateContent>
        <mc:AlternateContent xmlns:mc="http://schemas.openxmlformats.org/markup-compatibility/2006">
          <mc:Choice Requires="x14">
            <control shapeId="60422" r:id="rId9" name="Check Box 6">
              <controlPr defaultSize="0" autoFill="0" autoLine="0" autoPict="0" altText="">
                <anchor moveWithCells="1">
                  <from>
                    <xdr:col>3</xdr:col>
                    <xdr:colOff>57150</xdr:colOff>
                    <xdr:row>29</xdr:row>
                    <xdr:rowOff>161925</xdr:rowOff>
                  </from>
                  <to>
                    <xdr:col>3</xdr:col>
                    <xdr:colOff>361950</xdr:colOff>
                    <xdr:row>30</xdr:row>
                    <xdr:rowOff>190500</xdr:rowOff>
                  </to>
                </anchor>
              </controlPr>
            </control>
          </mc:Choice>
        </mc:AlternateContent>
        <mc:AlternateContent xmlns:mc="http://schemas.openxmlformats.org/markup-compatibility/2006">
          <mc:Choice Requires="x14">
            <control shapeId="60423" r:id="rId10" name="Check Box 7">
              <controlPr defaultSize="0" autoFill="0" autoLine="0" autoPict="0" altText="">
                <anchor moveWithCells="1">
                  <from>
                    <xdr:col>3</xdr:col>
                    <xdr:colOff>57150</xdr:colOff>
                    <xdr:row>30</xdr:row>
                    <xdr:rowOff>161925</xdr:rowOff>
                  </from>
                  <to>
                    <xdr:col>3</xdr:col>
                    <xdr:colOff>361950</xdr:colOff>
                    <xdr:row>31</xdr:row>
                    <xdr:rowOff>190500</xdr:rowOff>
                  </to>
                </anchor>
              </controlPr>
            </control>
          </mc:Choice>
        </mc:AlternateContent>
        <mc:AlternateContent xmlns:mc="http://schemas.openxmlformats.org/markup-compatibility/2006">
          <mc:Choice Requires="x14">
            <control shapeId="60424" r:id="rId11" name="Check Box 8">
              <controlPr defaultSize="0" autoFill="0" autoLine="0" autoPict="0" altText="">
                <anchor moveWithCells="1">
                  <from>
                    <xdr:col>3</xdr:col>
                    <xdr:colOff>57150</xdr:colOff>
                    <xdr:row>31</xdr:row>
                    <xdr:rowOff>161925</xdr:rowOff>
                  </from>
                  <to>
                    <xdr:col>3</xdr:col>
                    <xdr:colOff>361950</xdr:colOff>
                    <xdr:row>32</xdr:row>
                    <xdr:rowOff>190500</xdr:rowOff>
                  </to>
                </anchor>
              </controlPr>
            </control>
          </mc:Choice>
        </mc:AlternateContent>
        <mc:AlternateContent xmlns:mc="http://schemas.openxmlformats.org/markup-compatibility/2006">
          <mc:Choice Requires="x14">
            <control shapeId="60425" r:id="rId12" name="Check Box 9">
              <controlPr defaultSize="0" autoFill="0" autoLine="0" autoPict="0" altText="">
                <anchor moveWithCells="1">
                  <from>
                    <xdr:col>3</xdr:col>
                    <xdr:colOff>57150</xdr:colOff>
                    <xdr:row>32</xdr:row>
                    <xdr:rowOff>190500</xdr:rowOff>
                  </from>
                  <to>
                    <xdr:col>3</xdr:col>
                    <xdr:colOff>361950</xdr:colOff>
                    <xdr:row>34</xdr:row>
                    <xdr:rowOff>28575</xdr:rowOff>
                  </to>
                </anchor>
              </controlPr>
            </control>
          </mc:Choice>
        </mc:AlternateContent>
        <mc:AlternateContent xmlns:mc="http://schemas.openxmlformats.org/markup-compatibility/2006">
          <mc:Choice Requires="x14">
            <control shapeId="60426" r:id="rId13" name="Check Box 10">
              <controlPr defaultSize="0" autoFill="0" autoLine="0" autoPict="0" altText="">
                <anchor moveWithCells="1">
                  <from>
                    <xdr:col>3</xdr:col>
                    <xdr:colOff>57150</xdr:colOff>
                    <xdr:row>33</xdr:row>
                    <xdr:rowOff>190500</xdr:rowOff>
                  </from>
                  <to>
                    <xdr:col>3</xdr:col>
                    <xdr:colOff>361950</xdr:colOff>
                    <xdr:row>35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'C'!$K$3:$K$7</xm:f>
          </x14:formula1>
          <xm:sqref>O46 F45</xm:sqref>
        </x14:dataValidation>
        <x14:dataValidation type="list" allowBlank="1" showInputMessage="1" showErrorMessage="1">
          <x14:formula1>
            <xm:f>'C'!$C$3:$C$5</xm:f>
          </x14:formula1>
          <xm:sqref>F46</xm:sqref>
        </x14:dataValidation>
        <x14:dataValidation type="list" allowBlank="1" showInputMessage="1" showErrorMessage="1">
          <x14:formula1>
            <xm:f>'C'!$D$3:$D$4</xm:f>
          </x14:formula1>
          <xm:sqref>S34 B53:B57 B62:B66</xm:sqref>
        </x14:dataValidation>
        <x14:dataValidation type="list" allowBlank="1" showInputMessage="1" showErrorMessage="1">
          <x14:formula1>
            <xm:f>'C'!$E$3:$E$16</xm:f>
          </x14:formula1>
          <xm:sqref>L13</xm:sqref>
        </x14:dataValidation>
        <x14:dataValidation type="list" allowBlank="1" showInputMessage="1" showErrorMessage="1">
          <x14:formula1>
            <xm:f>'C'!$L$3:$L$313</xm:f>
          </x14:formula1>
          <xm:sqref>D15</xm:sqref>
        </x14:dataValidation>
        <x14:dataValidation type="list" allowBlank="1" showInputMessage="1" showErrorMessage="1">
          <x14:formula1>
            <xm:f>'C'!$L$3:$L$33</xm:f>
          </x14:formula1>
          <xm:sqref>I4</xm:sqref>
        </x14:dataValidation>
        <x14:dataValidation type="list" allowBlank="1" showErrorMessage="1">
          <x14:formula1>
            <xm:f>'C'!$G$3:$G$50</xm:f>
          </x14:formula1>
          <xm:sqref>D6</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tabColor theme="0"/>
  </sheetPr>
  <dimension ref="A1:U68"/>
  <sheetViews>
    <sheetView showGridLines="0" topLeftCell="B55" zoomScale="90" zoomScaleNormal="90" workbookViewId="0">
      <selection activeCell="D6" sqref="D6:K6"/>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258</v>
      </c>
      <c r="C1" s="96"/>
      <c r="D1" s="96"/>
      <c r="E1" s="96"/>
      <c r="F1" s="96"/>
      <c r="G1" s="96"/>
      <c r="H1" s="96"/>
      <c r="I1" s="96"/>
      <c r="J1" s="97"/>
      <c r="K1" s="97"/>
      <c r="L1" s="7"/>
      <c r="M1" s="55"/>
      <c r="N1" s="7"/>
    </row>
    <row r="2" spans="1:16" s="6" customFormat="1" ht="18.75">
      <c r="B2" s="98" t="s">
        <v>208</v>
      </c>
      <c r="C2" s="99"/>
      <c r="D2" s="100"/>
      <c r="E2" s="100"/>
      <c r="F2" s="100"/>
      <c r="G2" s="100"/>
      <c r="H2" s="100"/>
      <c r="I2" s="100"/>
      <c r="J2" s="97"/>
      <c r="K2" s="97"/>
      <c r="L2" s="7"/>
      <c r="M2" s="55"/>
      <c r="N2" s="7"/>
    </row>
    <row r="3" spans="1:16" s="8" customFormat="1" ht="11.25">
      <c r="B3" s="9"/>
      <c r="C3" s="10"/>
      <c r="M3" s="56"/>
    </row>
    <row r="4" spans="1:16" ht="15.75">
      <c r="B4" s="101" t="s">
        <v>209</v>
      </c>
      <c r="C4" s="102"/>
      <c r="D4" s="103"/>
      <c r="E4" s="103"/>
      <c r="F4" s="104"/>
      <c r="G4" s="103"/>
      <c r="H4" s="105" t="s">
        <v>210</v>
      </c>
      <c r="I4" s="106">
        <v>9</v>
      </c>
      <c r="J4" s="107" t="s">
        <v>211</v>
      </c>
      <c r="K4" s="101">
        <f>COUNTIF('Evaluaciones 2023'!B:B,D6)</f>
        <v>0</v>
      </c>
      <c r="L4" s="8"/>
      <c r="M4" s="56"/>
      <c r="N4" s="8"/>
      <c r="O4" s="8"/>
      <c r="P4" s="8"/>
    </row>
    <row r="5" spans="1:16" s="16" customFormat="1" ht="5.25" customHeight="1">
      <c r="A5" s="11"/>
      <c r="B5" s="14"/>
      <c r="C5" s="15"/>
      <c r="F5" s="17"/>
      <c r="M5" s="57"/>
    </row>
    <row r="6" spans="1:16" ht="24.75" customHeight="1">
      <c r="B6" s="183" t="s">
        <v>212</v>
      </c>
      <c r="C6" s="183"/>
      <c r="D6" s="176" t="s">
        <v>83</v>
      </c>
      <c r="E6" s="177"/>
      <c r="F6" s="177"/>
      <c r="G6" s="177"/>
      <c r="H6" s="177"/>
      <c r="I6" s="177"/>
      <c r="J6" s="177"/>
      <c r="K6" s="177"/>
    </row>
    <row r="7" spans="1:16" s="73" customFormat="1" ht="35.25" customHeight="1">
      <c r="B7" s="182" t="s">
        <v>213</v>
      </c>
      <c r="C7" s="182"/>
      <c r="D7" s="178" t="str">
        <f>VLOOKUP(D6,'C'!G3:M54,2,FALSE)</f>
        <v>617 Dirección General de Bachillerato Tecnológico de Educación y Promoción Deportiva</v>
      </c>
      <c r="E7" s="179"/>
      <c r="F7" s="179"/>
      <c r="G7" s="179"/>
      <c r="H7" s="179"/>
      <c r="I7" s="179"/>
      <c r="J7" s="179"/>
      <c r="K7" s="179"/>
      <c r="L7" s="74"/>
      <c r="M7" s="75"/>
      <c r="N7" s="74"/>
      <c r="O7" s="74"/>
      <c r="P7" s="74"/>
    </row>
    <row r="8" spans="1:16" ht="18.75" customHeight="1">
      <c r="B8" s="166" t="s">
        <v>214</v>
      </c>
      <c r="C8" s="166"/>
      <c r="D8" s="180" t="str">
        <f>VLOOKUP(D6,'C'!G3:M51,3,FALSE)</f>
        <v>Ficha de Monitoreo y Evaluación de Diseño</v>
      </c>
      <c r="E8" s="181"/>
      <c r="F8" s="181"/>
      <c r="G8" s="181"/>
      <c r="H8" s="181"/>
      <c r="I8" s="181"/>
      <c r="J8" s="181"/>
      <c r="K8" s="181"/>
    </row>
    <row r="9" spans="1:16" s="18" customFormat="1" ht="17.25" customHeight="1">
      <c r="B9" s="166" t="s">
        <v>215</v>
      </c>
      <c r="C9" s="166"/>
      <c r="D9" s="180">
        <f>VLOOKUP(D6,'C'!G3:M51,4,FALSE)</f>
        <v>2023</v>
      </c>
      <c r="E9" s="181"/>
      <c r="F9" s="181"/>
      <c r="G9" s="181"/>
      <c r="H9" s="181"/>
      <c r="I9" s="181"/>
      <c r="J9" s="181"/>
      <c r="K9" s="181"/>
      <c r="M9" s="58"/>
    </row>
    <row r="10" spans="1:16" ht="13.5" customHeight="1">
      <c r="G10" s="19"/>
      <c r="H10" s="19"/>
      <c r="I10" s="19"/>
      <c r="J10" s="19"/>
      <c r="K10" s="19"/>
      <c r="L10" s="19"/>
      <c r="M10" s="59"/>
      <c r="N10" s="20"/>
    </row>
    <row r="11" spans="1:16" s="21" customFormat="1" ht="13.5" customHeight="1">
      <c r="B11" s="12" t="s">
        <v>216</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89" t="s">
        <v>4</v>
      </c>
      <c r="C13" s="189"/>
      <c r="D13" s="190" t="e">
        <f>VLOOKUP(CONCATENATE($D$6,$I4),'Evaluaciones 2023'!$A$1:$L$1158,7,FALSE)</f>
        <v>#N/A</v>
      </c>
      <c r="E13" s="191"/>
      <c r="F13" s="191"/>
      <c r="G13" s="191"/>
      <c r="H13" s="191"/>
      <c r="I13" s="191"/>
      <c r="J13" s="191"/>
      <c r="K13" s="191"/>
      <c r="M13" s="61"/>
    </row>
    <row r="14" spans="1:16" s="27" customFormat="1" ht="15" customHeight="1">
      <c r="A14" s="18"/>
      <c r="B14" s="189" t="s">
        <v>217</v>
      </c>
      <c r="C14" s="189"/>
      <c r="D14" s="192" t="e">
        <f>VLOOKUP(D6,'Evaluaciones 2023'!B3:N585,7,FALSE)</f>
        <v>#N/A</v>
      </c>
      <c r="E14" s="193"/>
      <c r="F14" s="193"/>
      <c r="G14" s="193"/>
      <c r="H14" s="193"/>
      <c r="I14" s="193"/>
      <c r="J14" s="193"/>
      <c r="K14" s="193"/>
      <c r="M14" s="61"/>
    </row>
    <row r="15" spans="1:16" s="27" customFormat="1" ht="15">
      <c r="A15" s="18"/>
      <c r="B15" s="189" t="s">
        <v>218</v>
      </c>
      <c r="C15" s="189"/>
      <c r="D15" s="194">
        <v>1</v>
      </c>
      <c r="E15" s="195"/>
      <c r="F15" s="195"/>
      <c r="G15" s="195"/>
      <c r="H15" s="195"/>
      <c r="I15" s="195"/>
      <c r="J15" s="195"/>
      <c r="K15" s="195"/>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216</v>
      </c>
      <c r="C17" s="184" t="e">
        <f>VLOOKUP(CONCATENATE($D$6,$I4),'Evaluaciones 2023'!$A$1:$L$1158,10,FALSE)</f>
        <v>#N/A</v>
      </c>
      <c r="D17" s="185"/>
      <c r="E17" s="185"/>
      <c r="F17" s="185"/>
      <c r="G17" s="185"/>
      <c r="H17" s="185"/>
      <c r="I17" s="185"/>
      <c r="J17" s="185"/>
      <c r="K17" s="185"/>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161</v>
      </c>
      <c r="C19" s="184" t="e">
        <f>VLOOKUP(CONCATENATE($D$6,$I4),'Evaluaciones 2023'!$A$1:$L$1158,12,FALSE)</f>
        <v>#N/A</v>
      </c>
      <c r="D19" s="185"/>
      <c r="E19" s="185"/>
      <c r="F19" s="185"/>
      <c r="G19" s="185"/>
      <c r="H19" s="185"/>
      <c r="I19" s="185"/>
      <c r="J19" s="185"/>
      <c r="K19" s="185"/>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87" t="s">
        <v>0</v>
      </c>
      <c r="C21" s="187"/>
      <c r="D21" s="31"/>
      <c r="E21" s="31"/>
      <c r="F21" s="31"/>
      <c r="G21" s="31"/>
      <c r="H21" s="31"/>
      <c r="I21" s="31"/>
      <c r="J21" s="31"/>
      <c r="K21" s="13"/>
      <c r="M21" s="65" t="b">
        <v>0</v>
      </c>
      <c r="N21" s="11"/>
    </row>
    <row r="22" spans="1:21" s="18" customFormat="1" ht="15.75">
      <c r="B22" s="188" t="s">
        <v>219</v>
      </c>
      <c r="C22" s="188"/>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29</v>
      </c>
      <c r="F24" s="51"/>
      <c r="I24" s="17"/>
      <c r="J24" s="32"/>
      <c r="K24" s="11"/>
      <c r="L24" s="32"/>
      <c r="M24" s="66" t="b">
        <v>0</v>
      </c>
      <c r="N24" s="11"/>
      <c r="O24" s="32"/>
    </row>
    <row r="25" spans="1:21" s="18" customFormat="1" ht="15">
      <c r="B25" s="33"/>
      <c r="C25" s="33"/>
      <c r="E25" s="32" t="s">
        <v>37</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86" t="s">
        <v>220</v>
      </c>
      <c r="C27" s="186"/>
      <c r="D27" s="186"/>
      <c r="E27" s="160"/>
      <c r="F27" s="161"/>
      <c r="G27" s="161"/>
      <c r="H27" s="161"/>
      <c r="I27" s="161"/>
      <c r="J27" s="161"/>
      <c r="K27" s="162"/>
      <c r="L27" s="16"/>
      <c r="M27" s="57"/>
      <c r="N27" s="16"/>
      <c r="O27" s="16"/>
      <c r="P27" s="16"/>
    </row>
    <row r="28" spans="1:21">
      <c r="F28" s="19"/>
      <c r="H28" s="19"/>
      <c r="I28" s="19"/>
      <c r="J28" s="19"/>
      <c r="K28" s="19"/>
      <c r="L28" s="19"/>
      <c r="M28" s="59"/>
      <c r="N28" s="20"/>
    </row>
    <row r="29" spans="1:21" s="21" customFormat="1" ht="13.5" customHeight="1">
      <c r="B29" s="12" t="s">
        <v>221</v>
      </c>
      <c r="C29" s="34"/>
      <c r="D29" s="34"/>
      <c r="E29" s="34"/>
      <c r="F29" s="34"/>
      <c r="G29" s="35"/>
      <c r="H29" s="35"/>
      <c r="I29" s="35"/>
      <c r="J29" s="35"/>
      <c r="K29" s="35"/>
      <c r="L29" s="36"/>
      <c r="M29" s="67"/>
      <c r="N29" s="37"/>
    </row>
    <row r="30" spans="1:21" s="26" customFormat="1" ht="14.25" customHeight="1">
      <c r="A30" s="21"/>
      <c r="B30" s="14"/>
      <c r="C30" s="152" t="s">
        <v>222</v>
      </c>
      <c r="D30" s="152"/>
      <c r="G30" s="24"/>
      <c r="H30" s="11"/>
      <c r="I30" s="11"/>
      <c r="J30" s="11"/>
      <c r="K30" s="11"/>
      <c r="L30" s="11"/>
      <c r="M30" s="38"/>
      <c r="N30" s="11"/>
      <c r="O30" s="11"/>
      <c r="P30" s="11"/>
    </row>
    <row r="31" spans="1:21" ht="15.75">
      <c r="B31" s="159" t="s">
        <v>223</v>
      </c>
      <c r="C31" s="159"/>
      <c r="D31" s="50"/>
      <c r="M31" s="68" t="b">
        <v>0</v>
      </c>
      <c r="Q31" s="21"/>
      <c r="T31" s="21"/>
      <c r="U31" s="21"/>
    </row>
    <row r="32" spans="1:21" ht="15.75">
      <c r="B32" s="159" t="s">
        <v>224</v>
      </c>
      <c r="C32" s="159"/>
      <c r="D32" s="51"/>
      <c r="M32" s="68" t="b">
        <v>0</v>
      </c>
      <c r="Q32" s="21"/>
      <c r="T32" s="21"/>
      <c r="U32" s="21"/>
    </row>
    <row r="33" spans="1:21" ht="15.75">
      <c r="B33" s="174" t="s">
        <v>225</v>
      </c>
      <c r="C33" s="174"/>
      <c r="D33" s="50"/>
      <c r="E33" s="20" t="s">
        <v>226</v>
      </c>
      <c r="F33" s="168"/>
      <c r="G33" s="169"/>
      <c r="H33" s="169"/>
      <c r="I33" s="169"/>
      <c r="J33" s="169"/>
      <c r="K33" s="170"/>
      <c r="M33" s="68" t="b">
        <v>0</v>
      </c>
      <c r="Q33" s="21"/>
      <c r="T33" s="21"/>
      <c r="U33" s="21"/>
    </row>
    <row r="34" spans="1:21" s="38" customFormat="1" ht="15.75">
      <c r="B34" s="175" t="s">
        <v>227</v>
      </c>
      <c r="C34" s="175"/>
      <c r="D34" s="52"/>
      <c r="E34" s="20" t="s">
        <v>226</v>
      </c>
      <c r="F34" s="168"/>
      <c r="G34" s="169"/>
      <c r="H34" s="169"/>
      <c r="I34" s="169"/>
      <c r="J34" s="169"/>
      <c r="K34" s="170"/>
      <c r="L34" s="11"/>
      <c r="M34" s="68" t="b">
        <v>0</v>
      </c>
      <c r="N34" s="11"/>
      <c r="O34" s="11"/>
      <c r="P34" s="11"/>
      <c r="Q34" s="21"/>
      <c r="R34" s="21"/>
      <c r="S34" s="21"/>
      <c r="T34" s="39"/>
      <c r="U34" s="39"/>
    </row>
    <row r="35" spans="1:21" s="38" customFormat="1" ht="15.75">
      <c r="B35" s="175" t="s">
        <v>228</v>
      </c>
      <c r="C35" s="175"/>
      <c r="D35" s="53"/>
      <c r="E35" s="20" t="s">
        <v>226</v>
      </c>
      <c r="F35" s="168"/>
      <c r="G35" s="169"/>
      <c r="H35" s="169"/>
      <c r="I35" s="169"/>
      <c r="J35" s="169"/>
      <c r="K35" s="170"/>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229</v>
      </c>
      <c r="Q37" s="21"/>
      <c r="R37" s="21"/>
      <c r="S37" s="21"/>
      <c r="T37" s="21"/>
      <c r="U37" s="21"/>
    </row>
    <row r="38" spans="1:21" ht="45" customHeight="1">
      <c r="B38" s="160"/>
      <c r="C38" s="161"/>
      <c r="D38" s="161"/>
      <c r="E38" s="161"/>
      <c r="F38" s="161"/>
      <c r="G38" s="161"/>
      <c r="H38" s="161"/>
      <c r="I38" s="161"/>
      <c r="J38" s="161"/>
      <c r="K38" s="162"/>
      <c r="Q38" s="21"/>
      <c r="R38" s="21"/>
      <c r="S38" s="21"/>
      <c r="T38" s="21"/>
      <c r="U38" s="21"/>
    </row>
    <row r="39" spans="1:21" ht="7.5" customHeight="1">
      <c r="Q39" s="21"/>
      <c r="R39" s="21"/>
      <c r="S39" s="21"/>
      <c r="T39" s="21"/>
      <c r="U39" s="21"/>
    </row>
    <row r="40" spans="1:21" ht="15.75" customHeight="1">
      <c r="B40" s="49" t="s">
        <v>230</v>
      </c>
      <c r="C40" s="41"/>
      <c r="D40" s="41"/>
      <c r="E40" s="41"/>
      <c r="Q40" s="21"/>
      <c r="R40" s="21"/>
      <c r="S40" s="21"/>
      <c r="T40" s="21"/>
      <c r="U40" s="21"/>
    </row>
    <row r="41" spans="1:21" ht="45" customHeight="1">
      <c r="B41" s="160"/>
      <c r="C41" s="161"/>
      <c r="D41" s="161"/>
      <c r="E41" s="161"/>
      <c r="F41" s="161"/>
      <c r="G41" s="161"/>
      <c r="H41" s="161"/>
      <c r="I41" s="161"/>
      <c r="J41" s="161"/>
      <c r="K41" s="162"/>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66" t="s">
        <v>231</v>
      </c>
      <c r="C45" s="166"/>
      <c r="D45" s="166"/>
      <c r="E45" s="166"/>
      <c r="F45" s="160" t="s">
        <v>27</v>
      </c>
      <c r="G45" s="161"/>
      <c r="H45" s="161"/>
      <c r="I45" s="161"/>
      <c r="J45" s="161"/>
      <c r="K45" s="162"/>
    </row>
    <row r="46" spans="1:21" ht="20.25" customHeight="1">
      <c r="B46" s="166" t="s">
        <v>232</v>
      </c>
      <c r="C46" s="166"/>
      <c r="D46" s="166"/>
      <c r="E46" s="166"/>
      <c r="F46" s="163"/>
      <c r="G46" s="164"/>
      <c r="H46" s="164"/>
      <c r="I46" s="164"/>
      <c r="J46" s="164"/>
      <c r="K46" s="165"/>
      <c r="L46" s="20"/>
      <c r="M46" s="69"/>
      <c r="N46" s="20"/>
      <c r="O46" s="10"/>
    </row>
    <row r="47" spans="1:21">
      <c r="F47" s="43"/>
      <c r="G47" s="43"/>
      <c r="H47" s="43"/>
      <c r="I47" s="43"/>
      <c r="J47" s="43"/>
      <c r="K47" s="43"/>
      <c r="L47" s="43"/>
      <c r="M47" s="70"/>
      <c r="N47" s="43"/>
      <c r="O47" s="43"/>
      <c r="P47" s="43"/>
    </row>
    <row r="48" spans="1:21" ht="15.75" customHeight="1">
      <c r="A48" s="21"/>
      <c r="B48" s="44" t="s">
        <v>233</v>
      </c>
      <c r="C48" s="22"/>
      <c r="D48" s="22"/>
      <c r="E48" s="22"/>
      <c r="F48" s="22"/>
      <c r="G48" s="23"/>
      <c r="H48" s="23"/>
      <c r="I48" s="23"/>
      <c r="J48" s="23"/>
      <c r="K48" s="23"/>
      <c r="L48" s="20"/>
      <c r="M48" s="69"/>
      <c r="N48" s="20"/>
      <c r="O48" s="10"/>
    </row>
    <row r="50" spans="2:16" ht="64.5" customHeight="1">
      <c r="B50" s="32" t="s">
        <v>216</v>
      </c>
      <c r="C50" s="172" t="e">
        <f>C17</f>
        <v>#N/A</v>
      </c>
      <c r="D50" s="173"/>
      <c r="E50" s="173"/>
      <c r="F50" s="173"/>
      <c r="G50" s="173"/>
      <c r="H50" s="173"/>
      <c r="I50" s="173"/>
      <c r="J50" s="173"/>
      <c r="K50" s="173"/>
    </row>
    <row r="52" spans="2:16" ht="27.75" customHeight="1">
      <c r="B52" s="76" t="s">
        <v>234</v>
      </c>
      <c r="C52" s="171" t="s">
        <v>235</v>
      </c>
      <c r="D52" s="171"/>
      <c r="E52" s="171"/>
      <c r="F52" s="171"/>
      <c r="G52" s="171"/>
      <c r="H52" s="45" t="s">
        <v>236</v>
      </c>
      <c r="I52" s="45" t="s">
        <v>237</v>
      </c>
      <c r="J52" s="45" t="s">
        <v>238</v>
      </c>
      <c r="K52" s="45" t="s">
        <v>239</v>
      </c>
      <c r="L52" s="46"/>
      <c r="M52" s="71"/>
      <c r="N52" s="46"/>
      <c r="O52" s="46"/>
      <c r="P52" s="46"/>
    </row>
    <row r="53" spans="2:16" ht="45" customHeight="1">
      <c r="B53" s="47"/>
      <c r="C53" s="167"/>
      <c r="D53" s="167"/>
      <c r="E53" s="167"/>
      <c r="F53" s="167"/>
      <c r="G53" s="167"/>
      <c r="H53" s="79"/>
      <c r="I53" s="80"/>
      <c r="J53" s="79"/>
      <c r="K53" s="79"/>
      <c r="M53" s="68" t="b">
        <v>0</v>
      </c>
    </row>
    <row r="54" spans="2:16" ht="45" customHeight="1">
      <c r="B54" s="47"/>
      <c r="C54" s="167"/>
      <c r="D54" s="167"/>
      <c r="E54" s="167"/>
      <c r="F54" s="167"/>
      <c r="G54" s="167"/>
      <c r="H54" s="79"/>
      <c r="I54" s="80"/>
      <c r="J54" s="79"/>
      <c r="K54" s="79"/>
      <c r="M54" s="68" t="b">
        <v>1</v>
      </c>
    </row>
    <row r="55" spans="2:16" ht="45" customHeight="1">
      <c r="B55" s="47"/>
      <c r="C55" s="167"/>
      <c r="D55" s="167"/>
      <c r="E55" s="167"/>
      <c r="F55" s="167"/>
      <c r="G55" s="167"/>
      <c r="H55" s="79"/>
      <c r="I55" s="80"/>
      <c r="J55" s="79"/>
      <c r="K55" s="79"/>
      <c r="M55" s="68" t="b">
        <v>0</v>
      </c>
    </row>
    <row r="56" spans="2:16" ht="45" customHeight="1">
      <c r="B56" s="47"/>
      <c r="C56" s="167"/>
      <c r="D56" s="167"/>
      <c r="E56" s="167"/>
      <c r="F56" s="167"/>
      <c r="G56" s="167"/>
      <c r="H56" s="79"/>
      <c r="I56" s="80"/>
      <c r="J56" s="79"/>
      <c r="K56" s="79"/>
      <c r="M56" s="68" t="b">
        <v>0</v>
      </c>
    </row>
    <row r="57" spans="2:16" ht="45" customHeight="1">
      <c r="B57" s="47"/>
      <c r="C57" s="167"/>
      <c r="D57" s="167"/>
      <c r="E57" s="167"/>
      <c r="F57" s="167"/>
      <c r="G57" s="167"/>
      <c r="H57" s="79"/>
      <c r="I57" s="80"/>
      <c r="J57" s="79"/>
      <c r="K57" s="79"/>
      <c r="M57" s="68" t="b">
        <v>0</v>
      </c>
    </row>
    <row r="59" spans="2:16" ht="15.75">
      <c r="B59" s="44" t="s">
        <v>240</v>
      </c>
      <c r="C59" s="22"/>
      <c r="D59" s="22"/>
      <c r="E59" s="22"/>
      <c r="F59" s="22"/>
      <c r="G59" s="23"/>
      <c r="H59" s="23"/>
      <c r="I59" s="23"/>
      <c r="J59" s="23"/>
      <c r="K59" s="23"/>
    </row>
    <row r="60" spans="2:16" ht="3.75" customHeight="1"/>
    <row r="61" spans="2:16" ht="25.5">
      <c r="B61" s="76" t="s">
        <v>234</v>
      </c>
      <c r="C61" s="77" t="s">
        <v>241</v>
      </c>
      <c r="D61" s="153" t="s">
        <v>242</v>
      </c>
      <c r="E61" s="154"/>
      <c r="F61" s="154"/>
      <c r="G61" s="155"/>
      <c r="H61" s="45" t="s">
        <v>236</v>
      </c>
      <c r="I61" s="45" t="s">
        <v>237</v>
      </c>
      <c r="J61" s="45" t="s">
        <v>238</v>
      </c>
      <c r="K61" s="45" t="s">
        <v>239</v>
      </c>
    </row>
    <row r="62" spans="2:16" ht="45" customHeight="1">
      <c r="B62" s="47"/>
      <c r="C62" s="81"/>
      <c r="D62" s="156"/>
      <c r="E62" s="157"/>
      <c r="F62" s="157"/>
      <c r="G62" s="158"/>
      <c r="H62" s="78"/>
      <c r="I62" s="78"/>
      <c r="J62" s="78"/>
      <c r="K62" s="78"/>
      <c r="M62" s="68" t="b">
        <v>0</v>
      </c>
    </row>
    <row r="63" spans="2:16" ht="45" customHeight="1">
      <c r="B63" s="47"/>
      <c r="C63" s="81"/>
      <c r="D63" s="156"/>
      <c r="E63" s="157"/>
      <c r="F63" s="157"/>
      <c r="G63" s="158"/>
      <c r="H63" s="78"/>
      <c r="I63" s="78"/>
      <c r="J63" s="78"/>
      <c r="K63" s="78"/>
      <c r="M63" s="68" t="b">
        <v>0</v>
      </c>
    </row>
    <row r="64" spans="2:16" ht="45" customHeight="1">
      <c r="B64" s="47"/>
      <c r="C64" s="81"/>
      <c r="D64" s="156"/>
      <c r="E64" s="157"/>
      <c r="F64" s="157"/>
      <c r="G64" s="158"/>
      <c r="H64" s="78"/>
      <c r="I64" s="78"/>
      <c r="J64" s="78"/>
      <c r="K64" s="78"/>
      <c r="M64" s="68" t="b">
        <v>0</v>
      </c>
    </row>
    <row r="65" spans="2:13" ht="45" customHeight="1">
      <c r="B65" s="47"/>
      <c r="C65" s="81"/>
      <c r="D65" s="156"/>
      <c r="E65" s="157"/>
      <c r="F65" s="157"/>
      <c r="G65" s="158"/>
      <c r="H65" s="78"/>
      <c r="I65" s="78"/>
      <c r="J65" s="78"/>
      <c r="K65" s="78"/>
      <c r="M65" s="68" t="b">
        <v>0</v>
      </c>
    </row>
    <row r="66" spans="2:13" ht="45" customHeight="1">
      <c r="B66" s="47"/>
      <c r="C66" s="81"/>
      <c r="D66" s="156"/>
      <c r="E66" s="157"/>
      <c r="F66" s="157"/>
      <c r="G66" s="158"/>
      <c r="H66" s="78"/>
      <c r="I66" s="78"/>
      <c r="J66" s="78"/>
      <c r="K66" s="78"/>
      <c r="M66" s="68" t="b">
        <v>0</v>
      </c>
    </row>
    <row r="68" spans="2:13" s="48" customFormat="1" ht="13.5" thickBot="1">
      <c r="M68" s="72"/>
    </row>
  </sheetData>
  <sheetProtection formatRows="0"/>
  <mergeCells count="48">
    <mergeCell ref="B6:C6"/>
    <mergeCell ref="D6:K6"/>
    <mergeCell ref="B7:C7"/>
    <mergeCell ref="D7:K7"/>
    <mergeCell ref="B8:C8"/>
    <mergeCell ref="D8:K8"/>
    <mergeCell ref="B22:C22"/>
    <mergeCell ref="B9:C9"/>
    <mergeCell ref="D9:K9"/>
    <mergeCell ref="B13:C13"/>
    <mergeCell ref="D13:K13"/>
    <mergeCell ref="B14:C14"/>
    <mergeCell ref="D14:K14"/>
    <mergeCell ref="B15:C15"/>
    <mergeCell ref="D15:K15"/>
    <mergeCell ref="C17:K17"/>
    <mergeCell ref="C19:K19"/>
    <mergeCell ref="B21:C21"/>
    <mergeCell ref="B41:K41"/>
    <mergeCell ref="B27:D27"/>
    <mergeCell ref="E27:K27"/>
    <mergeCell ref="C30:D30"/>
    <mergeCell ref="B31:C31"/>
    <mergeCell ref="B32:C32"/>
    <mergeCell ref="B33:C33"/>
    <mergeCell ref="F33:K33"/>
    <mergeCell ref="B34:C34"/>
    <mergeCell ref="F34:K34"/>
    <mergeCell ref="B35:C35"/>
    <mergeCell ref="F35:K35"/>
    <mergeCell ref="B38:K38"/>
    <mergeCell ref="D61:G61"/>
    <mergeCell ref="B45:E45"/>
    <mergeCell ref="F45:K45"/>
    <mergeCell ref="B46:E46"/>
    <mergeCell ref="F46:K46"/>
    <mergeCell ref="C50:K50"/>
    <mergeCell ref="C52:G52"/>
    <mergeCell ref="C53:G53"/>
    <mergeCell ref="C54:G54"/>
    <mergeCell ref="C55:G55"/>
    <mergeCell ref="C56:G56"/>
    <mergeCell ref="C57:G57"/>
    <mergeCell ref="D62:G62"/>
    <mergeCell ref="D63:G63"/>
    <mergeCell ref="D64:G64"/>
    <mergeCell ref="D65:G65"/>
    <mergeCell ref="D66:G66"/>
  </mergeCells>
  <printOptions horizontalCentered="1" verticalCentered="1"/>
  <pageMargins left="0.23622047244094491" right="0.23622047244094491" top="0.74803149606299213" bottom="0.74803149606299213" header="0.31496062992125984" footer="0.31496062992125984"/>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41" r:id="rId4" name="Check Box 1">
              <controlPr defaultSize="0" autoFill="0" autoLine="0" autoPict="0" altText="">
                <anchor moveWithCells="1">
                  <from>
                    <xdr:col>4</xdr:col>
                    <xdr:colOff>762000</xdr:colOff>
                    <xdr:row>20</xdr:row>
                    <xdr:rowOff>171450</xdr:rowOff>
                  </from>
                  <to>
                    <xdr:col>5</xdr:col>
                    <xdr:colOff>285750</xdr:colOff>
                    <xdr:row>21</xdr:row>
                    <xdr:rowOff>190500</xdr:rowOff>
                  </to>
                </anchor>
              </controlPr>
            </control>
          </mc:Choice>
        </mc:AlternateContent>
        <mc:AlternateContent xmlns:mc="http://schemas.openxmlformats.org/markup-compatibility/2006">
          <mc:Choice Requires="x14">
            <control shapeId="61442" r:id="rId5" name="Check Box 2">
              <controlPr defaultSize="0" autoFill="0" autoLine="0" autoPict="0" altText="">
                <anchor moveWithCells="1">
                  <from>
                    <xdr:col>4</xdr:col>
                    <xdr:colOff>762000</xdr:colOff>
                    <xdr:row>21</xdr:row>
                    <xdr:rowOff>161925</xdr:rowOff>
                  </from>
                  <to>
                    <xdr:col>5</xdr:col>
                    <xdr:colOff>285750</xdr:colOff>
                    <xdr:row>23</xdr:row>
                    <xdr:rowOff>0</xdr:rowOff>
                  </to>
                </anchor>
              </controlPr>
            </control>
          </mc:Choice>
        </mc:AlternateContent>
        <mc:AlternateContent xmlns:mc="http://schemas.openxmlformats.org/markup-compatibility/2006">
          <mc:Choice Requires="x14">
            <control shapeId="61443"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61444"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61445" r:id="rId8" name="Check Box 5">
              <controlPr defaultSize="0" autoFill="0" autoLine="0" autoPict="0" altText="">
                <anchor moveWithCells="1">
                  <from>
                    <xdr:col>3</xdr:col>
                    <xdr:colOff>19050</xdr:colOff>
                    <xdr:row>21</xdr:row>
                    <xdr:rowOff>0</xdr:rowOff>
                  </from>
                  <to>
                    <xdr:col>3</xdr:col>
                    <xdr:colOff>323850</xdr:colOff>
                    <xdr:row>22</xdr:row>
                    <xdr:rowOff>28575</xdr:rowOff>
                  </to>
                </anchor>
              </controlPr>
            </control>
          </mc:Choice>
        </mc:AlternateContent>
        <mc:AlternateContent xmlns:mc="http://schemas.openxmlformats.org/markup-compatibility/2006">
          <mc:Choice Requires="x14">
            <control shapeId="61446" r:id="rId9" name="Check Box 6">
              <controlPr defaultSize="0" autoFill="0" autoLine="0" autoPict="0" altText="">
                <anchor moveWithCells="1">
                  <from>
                    <xdr:col>3</xdr:col>
                    <xdr:colOff>57150</xdr:colOff>
                    <xdr:row>29</xdr:row>
                    <xdr:rowOff>161925</xdr:rowOff>
                  </from>
                  <to>
                    <xdr:col>3</xdr:col>
                    <xdr:colOff>361950</xdr:colOff>
                    <xdr:row>30</xdr:row>
                    <xdr:rowOff>190500</xdr:rowOff>
                  </to>
                </anchor>
              </controlPr>
            </control>
          </mc:Choice>
        </mc:AlternateContent>
        <mc:AlternateContent xmlns:mc="http://schemas.openxmlformats.org/markup-compatibility/2006">
          <mc:Choice Requires="x14">
            <control shapeId="61447" r:id="rId10" name="Check Box 7">
              <controlPr defaultSize="0" autoFill="0" autoLine="0" autoPict="0" altText="">
                <anchor moveWithCells="1">
                  <from>
                    <xdr:col>3</xdr:col>
                    <xdr:colOff>57150</xdr:colOff>
                    <xdr:row>30</xdr:row>
                    <xdr:rowOff>161925</xdr:rowOff>
                  </from>
                  <to>
                    <xdr:col>3</xdr:col>
                    <xdr:colOff>361950</xdr:colOff>
                    <xdr:row>31</xdr:row>
                    <xdr:rowOff>190500</xdr:rowOff>
                  </to>
                </anchor>
              </controlPr>
            </control>
          </mc:Choice>
        </mc:AlternateContent>
        <mc:AlternateContent xmlns:mc="http://schemas.openxmlformats.org/markup-compatibility/2006">
          <mc:Choice Requires="x14">
            <control shapeId="61448" r:id="rId11" name="Check Box 8">
              <controlPr defaultSize="0" autoFill="0" autoLine="0" autoPict="0" altText="">
                <anchor moveWithCells="1">
                  <from>
                    <xdr:col>3</xdr:col>
                    <xdr:colOff>57150</xdr:colOff>
                    <xdr:row>31</xdr:row>
                    <xdr:rowOff>161925</xdr:rowOff>
                  </from>
                  <to>
                    <xdr:col>3</xdr:col>
                    <xdr:colOff>361950</xdr:colOff>
                    <xdr:row>32</xdr:row>
                    <xdr:rowOff>190500</xdr:rowOff>
                  </to>
                </anchor>
              </controlPr>
            </control>
          </mc:Choice>
        </mc:AlternateContent>
        <mc:AlternateContent xmlns:mc="http://schemas.openxmlformats.org/markup-compatibility/2006">
          <mc:Choice Requires="x14">
            <control shapeId="61449" r:id="rId12" name="Check Box 9">
              <controlPr defaultSize="0" autoFill="0" autoLine="0" autoPict="0" altText="">
                <anchor moveWithCells="1">
                  <from>
                    <xdr:col>3</xdr:col>
                    <xdr:colOff>57150</xdr:colOff>
                    <xdr:row>32</xdr:row>
                    <xdr:rowOff>190500</xdr:rowOff>
                  </from>
                  <to>
                    <xdr:col>3</xdr:col>
                    <xdr:colOff>361950</xdr:colOff>
                    <xdr:row>34</xdr:row>
                    <xdr:rowOff>28575</xdr:rowOff>
                  </to>
                </anchor>
              </controlPr>
            </control>
          </mc:Choice>
        </mc:AlternateContent>
        <mc:AlternateContent xmlns:mc="http://schemas.openxmlformats.org/markup-compatibility/2006">
          <mc:Choice Requires="x14">
            <control shapeId="61450" r:id="rId13" name="Check Box 10">
              <controlPr defaultSize="0" autoFill="0" autoLine="0" autoPict="0" altText="">
                <anchor moveWithCells="1">
                  <from>
                    <xdr:col>3</xdr:col>
                    <xdr:colOff>57150</xdr:colOff>
                    <xdr:row>33</xdr:row>
                    <xdr:rowOff>190500</xdr:rowOff>
                  </from>
                  <to>
                    <xdr:col>3</xdr:col>
                    <xdr:colOff>361950</xdr:colOff>
                    <xdr:row>35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'C'!$K$3:$K$7</xm:f>
          </x14:formula1>
          <xm:sqref>O46 F45</xm:sqref>
        </x14:dataValidation>
        <x14:dataValidation type="list" allowBlank="1" showInputMessage="1" showErrorMessage="1">
          <x14:formula1>
            <xm:f>'C'!$C$3:$C$5</xm:f>
          </x14:formula1>
          <xm:sqref>F46</xm:sqref>
        </x14:dataValidation>
        <x14:dataValidation type="list" allowBlank="1" showInputMessage="1" showErrorMessage="1">
          <x14:formula1>
            <xm:f>'C'!$D$3:$D$4</xm:f>
          </x14:formula1>
          <xm:sqref>S34 B53:B57 B62:B66</xm:sqref>
        </x14:dataValidation>
        <x14:dataValidation type="list" allowBlank="1" showInputMessage="1" showErrorMessage="1">
          <x14:formula1>
            <xm:f>'C'!$E$3:$E$16</xm:f>
          </x14:formula1>
          <xm:sqref>L13</xm:sqref>
        </x14:dataValidation>
        <x14:dataValidation type="list" allowBlank="1" showInputMessage="1" showErrorMessage="1">
          <x14:formula1>
            <xm:f>'C'!$L$3:$L$313</xm:f>
          </x14:formula1>
          <xm:sqref>D15</xm:sqref>
        </x14:dataValidation>
        <x14:dataValidation type="list" allowBlank="1" showInputMessage="1" showErrorMessage="1">
          <x14:formula1>
            <xm:f>'C'!$L$3:$L$33</xm:f>
          </x14:formula1>
          <xm:sqref>I4</xm:sqref>
        </x14:dataValidation>
        <x14:dataValidation type="list" allowBlank="1" showErrorMessage="1">
          <x14:formula1>
            <xm:f>'C'!$G$3:$G$50</xm:f>
          </x14:formula1>
          <xm:sqref>D6</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tabColor theme="0"/>
  </sheetPr>
  <dimension ref="A1:U68"/>
  <sheetViews>
    <sheetView showGridLines="0" topLeftCell="B34" zoomScale="90" zoomScaleNormal="90" workbookViewId="0">
      <selection activeCell="D6" sqref="D6:K6"/>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258</v>
      </c>
      <c r="C1" s="96"/>
      <c r="D1" s="96"/>
      <c r="E1" s="96"/>
      <c r="F1" s="96"/>
      <c r="G1" s="96"/>
      <c r="H1" s="96"/>
      <c r="I1" s="96"/>
      <c r="J1" s="97"/>
      <c r="K1" s="97"/>
      <c r="L1" s="7"/>
      <c r="M1" s="55"/>
      <c r="N1" s="7"/>
    </row>
    <row r="2" spans="1:16" s="6" customFormat="1" ht="18.75">
      <c r="B2" s="98" t="s">
        <v>208</v>
      </c>
      <c r="C2" s="99"/>
      <c r="D2" s="100"/>
      <c r="E2" s="100"/>
      <c r="F2" s="100"/>
      <c r="G2" s="100"/>
      <c r="H2" s="100"/>
      <c r="I2" s="100"/>
      <c r="J2" s="97"/>
      <c r="K2" s="97"/>
      <c r="L2" s="7"/>
      <c r="M2" s="55"/>
      <c r="N2" s="7"/>
    </row>
    <row r="3" spans="1:16" s="8" customFormat="1" ht="11.25">
      <c r="B3" s="9"/>
      <c r="C3" s="10"/>
      <c r="M3" s="56"/>
    </row>
    <row r="4" spans="1:16" ht="15.75">
      <c r="B4" s="101" t="s">
        <v>209</v>
      </c>
      <c r="C4" s="102"/>
      <c r="D4" s="103"/>
      <c r="E4" s="103"/>
      <c r="F4" s="104"/>
      <c r="G4" s="103"/>
      <c r="H4" s="105" t="s">
        <v>210</v>
      </c>
      <c r="I4" s="106">
        <v>10</v>
      </c>
      <c r="J4" s="107" t="s">
        <v>211</v>
      </c>
      <c r="K4" s="101">
        <f>COUNTIF('Evaluaciones 2023'!B:B,D6)</f>
        <v>0</v>
      </c>
      <c r="L4" s="8"/>
      <c r="M4" s="56"/>
      <c r="N4" s="8"/>
      <c r="O4" s="8"/>
      <c r="P4" s="8"/>
    </row>
    <row r="5" spans="1:16" s="16" customFormat="1" ht="5.25" customHeight="1">
      <c r="A5" s="11"/>
      <c r="B5" s="14"/>
      <c r="C5" s="15"/>
      <c r="F5" s="17"/>
      <c r="M5" s="57"/>
    </row>
    <row r="6" spans="1:16" ht="24.75" customHeight="1">
      <c r="B6" s="183" t="s">
        <v>212</v>
      </c>
      <c r="C6" s="183"/>
      <c r="D6" s="176" t="s">
        <v>83</v>
      </c>
      <c r="E6" s="177"/>
      <c r="F6" s="177"/>
      <c r="G6" s="177"/>
      <c r="H6" s="177"/>
      <c r="I6" s="177"/>
      <c r="J6" s="177"/>
      <c r="K6" s="177"/>
    </row>
    <row r="7" spans="1:16" s="73" customFormat="1" ht="35.25" customHeight="1">
      <c r="B7" s="182" t="s">
        <v>213</v>
      </c>
      <c r="C7" s="182"/>
      <c r="D7" s="178" t="str">
        <f>VLOOKUP(D6,'C'!G3:M54,2,FALSE)</f>
        <v>617 Dirección General de Bachillerato Tecnológico de Educación y Promoción Deportiva</v>
      </c>
      <c r="E7" s="179"/>
      <c r="F7" s="179"/>
      <c r="G7" s="179"/>
      <c r="H7" s="179"/>
      <c r="I7" s="179"/>
      <c r="J7" s="179"/>
      <c r="K7" s="179"/>
      <c r="L7" s="74"/>
      <c r="M7" s="75"/>
      <c r="N7" s="74"/>
      <c r="O7" s="74"/>
      <c r="P7" s="74"/>
    </row>
    <row r="8" spans="1:16" ht="18.75" customHeight="1">
      <c r="B8" s="166" t="s">
        <v>214</v>
      </c>
      <c r="C8" s="166"/>
      <c r="D8" s="180" t="str">
        <f>VLOOKUP(D6,'C'!G3:M51,3,FALSE)</f>
        <v>Ficha de Monitoreo y Evaluación de Diseño</v>
      </c>
      <c r="E8" s="181"/>
      <c r="F8" s="181"/>
      <c r="G8" s="181"/>
      <c r="H8" s="181"/>
      <c r="I8" s="181"/>
      <c r="J8" s="181"/>
      <c r="K8" s="181"/>
    </row>
    <row r="9" spans="1:16" s="18" customFormat="1" ht="17.25" customHeight="1">
      <c r="B9" s="166" t="s">
        <v>215</v>
      </c>
      <c r="C9" s="166"/>
      <c r="D9" s="180">
        <f>VLOOKUP(D6,'C'!G3:M51,4,FALSE)</f>
        <v>2023</v>
      </c>
      <c r="E9" s="181"/>
      <c r="F9" s="181"/>
      <c r="G9" s="181"/>
      <c r="H9" s="181"/>
      <c r="I9" s="181"/>
      <c r="J9" s="181"/>
      <c r="K9" s="181"/>
      <c r="M9" s="58"/>
    </row>
    <row r="10" spans="1:16" ht="13.5" customHeight="1">
      <c r="G10" s="19"/>
      <c r="H10" s="19"/>
      <c r="I10" s="19"/>
      <c r="J10" s="19"/>
      <c r="K10" s="19"/>
      <c r="L10" s="19"/>
      <c r="M10" s="59"/>
      <c r="N10" s="20"/>
    </row>
    <row r="11" spans="1:16" s="21" customFormat="1" ht="13.5" customHeight="1">
      <c r="B11" s="12" t="s">
        <v>216</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89" t="s">
        <v>4</v>
      </c>
      <c r="C13" s="189"/>
      <c r="D13" s="190" t="e">
        <f>VLOOKUP(CONCATENATE($D$6,$I4),'Evaluaciones 2023'!$A$1:$L$1158,7,FALSE)</f>
        <v>#N/A</v>
      </c>
      <c r="E13" s="191"/>
      <c r="F13" s="191"/>
      <c r="G13" s="191"/>
      <c r="H13" s="191"/>
      <c r="I13" s="191"/>
      <c r="J13" s="191"/>
      <c r="K13" s="191"/>
      <c r="M13" s="61"/>
    </row>
    <row r="14" spans="1:16" s="27" customFormat="1" ht="15" customHeight="1">
      <c r="A14" s="18"/>
      <c r="B14" s="189" t="s">
        <v>217</v>
      </c>
      <c r="C14" s="189"/>
      <c r="D14" s="192" t="e">
        <f>VLOOKUP(D6,'Evaluaciones 2023'!B3:N585,7,FALSE)</f>
        <v>#N/A</v>
      </c>
      <c r="E14" s="193"/>
      <c r="F14" s="193"/>
      <c r="G14" s="193"/>
      <c r="H14" s="193"/>
      <c r="I14" s="193"/>
      <c r="J14" s="193"/>
      <c r="K14" s="193"/>
      <c r="M14" s="61"/>
    </row>
    <row r="15" spans="1:16" s="27" customFormat="1" ht="15">
      <c r="A15" s="18"/>
      <c r="B15" s="189" t="s">
        <v>218</v>
      </c>
      <c r="C15" s="189"/>
      <c r="D15" s="194">
        <v>1</v>
      </c>
      <c r="E15" s="195"/>
      <c r="F15" s="195"/>
      <c r="G15" s="195"/>
      <c r="H15" s="195"/>
      <c r="I15" s="195"/>
      <c r="J15" s="195"/>
      <c r="K15" s="195"/>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216</v>
      </c>
      <c r="C17" s="184" t="e">
        <f>VLOOKUP(CONCATENATE($D$6,$I4),'Evaluaciones 2023'!$A$1:$L$1158,10,FALSE)</f>
        <v>#N/A</v>
      </c>
      <c r="D17" s="185"/>
      <c r="E17" s="185"/>
      <c r="F17" s="185"/>
      <c r="G17" s="185"/>
      <c r="H17" s="185"/>
      <c r="I17" s="185"/>
      <c r="J17" s="185"/>
      <c r="K17" s="185"/>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161</v>
      </c>
      <c r="C19" s="184" t="e">
        <f>VLOOKUP(CONCATENATE($D$6,$I4),'Evaluaciones 2023'!$A$1:$L$1158,12,FALSE)</f>
        <v>#N/A</v>
      </c>
      <c r="D19" s="185"/>
      <c r="E19" s="185"/>
      <c r="F19" s="185"/>
      <c r="G19" s="185"/>
      <c r="H19" s="185"/>
      <c r="I19" s="185"/>
      <c r="J19" s="185"/>
      <c r="K19" s="185"/>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87" t="s">
        <v>0</v>
      </c>
      <c r="C21" s="187"/>
      <c r="D21" s="31"/>
      <c r="E21" s="31"/>
      <c r="F21" s="31"/>
      <c r="G21" s="31"/>
      <c r="H21" s="31"/>
      <c r="I21" s="31"/>
      <c r="J21" s="31"/>
      <c r="K21" s="13"/>
      <c r="M21" s="65" t="b">
        <v>0</v>
      </c>
      <c r="N21" s="11"/>
    </row>
    <row r="22" spans="1:21" s="18" customFormat="1" ht="15.75">
      <c r="B22" s="188" t="s">
        <v>219</v>
      </c>
      <c r="C22" s="188"/>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29</v>
      </c>
      <c r="F24" s="51"/>
      <c r="I24" s="17"/>
      <c r="J24" s="32"/>
      <c r="K24" s="11"/>
      <c r="L24" s="32"/>
      <c r="M24" s="66" t="b">
        <v>0</v>
      </c>
      <c r="N24" s="11"/>
      <c r="O24" s="32"/>
    </row>
    <row r="25" spans="1:21" s="18" customFormat="1" ht="15">
      <c r="B25" s="33"/>
      <c r="C25" s="33"/>
      <c r="E25" s="32" t="s">
        <v>37</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86" t="s">
        <v>220</v>
      </c>
      <c r="C27" s="186"/>
      <c r="D27" s="186"/>
      <c r="E27" s="160"/>
      <c r="F27" s="161"/>
      <c r="G27" s="161"/>
      <c r="H27" s="161"/>
      <c r="I27" s="161"/>
      <c r="J27" s="161"/>
      <c r="K27" s="162"/>
      <c r="L27" s="16"/>
      <c r="M27" s="57"/>
      <c r="N27" s="16"/>
      <c r="O27" s="16"/>
      <c r="P27" s="16"/>
    </row>
    <row r="28" spans="1:21">
      <c r="F28" s="19"/>
      <c r="H28" s="19"/>
      <c r="I28" s="19"/>
      <c r="J28" s="19"/>
      <c r="K28" s="19"/>
      <c r="L28" s="19"/>
      <c r="M28" s="59"/>
      <c r="N28" s="20"/>
    </row>
    <row r="29" spans="1:21" s="21" customFormat="1" ht="13.5" customHeight="1">
      <c r="B29" s="12" t="s">
        <v>221</v>
      </c>
      <c r="C29" s="34"/>
      <c r="D29" s="34"/>
      <c r="E29" s="34"/>
      <c r="F29" s="34"/>
      <c r="G29" s="35"/>
      <c r="H29" s="35"/>
      <c r="I29" s="35"/>
      <c r="J29" s="35"/>
      <c r="K29" s="35"/>
      <c r="L29" s="36"/>
      <c r="M29" s="67"/>
      <c r="N29" s="37"/>
    </row>
    <row r="30" spans="1:21" s="26" customFormat="1" ht="14.25" customHeight="1">
      <c r="A30" s="21"/>
      <c r="B30" s="14"/>
      <c r="C30" s="152" t="s">
        <v>222</v>
      </c>
      <c r="D30" s="152"/>
      <c r="G30" s="24"/>
      <c r="H30" s="11"/>
      <c r="I30" s="11"/>
      <c r="J30" s="11"/>
      <c r="K30" s="11"/>
      <c r="L30" s="11"/>
      <c r="M30" s="38"/>
      <c r="N30" s="11"/>
      <c r="O30" s="11"/>
      <c r="P30" s="11"/>
    </row>
    <row r="31" spans="1:21" ht="15.75">
      <c r="B31" s="159" t="s">
        <v>223</v>
      </c>
      <c r="C31" s="159"/>
      <c r="D31" s="50"/>
      <c r="M31" s="68" t="b">
        <v>0</v>
      </c>
      <c r="Q31" s="21"/>
      <c r="T31" s="21"/>
      <c r="U31" s="21"/>
    </row>
    <row r="32" spans="1:21" ht="15.75">
      <c r="B32" s="159" t="s">
        <v>224</v>
      </c>
      <c r="C32" s="159"/>
      <c r="D32" s="51"/>
      <c r="M32" s="68" t="b">
        <v>0</v>
      </c>
      <c r="Q32" s="21"/>
      <c r="T32" s="21"/>
      <c r="U32" s="21"/>
    </row>
    <row r="33" spans="1:21" ht="15.75">
      <c r="B33" s="174" t="s">
        <v>225</v>
      </c>
      <c r="C33" s="174"/>
      <c r="D33" s="50"/>
      <c r="E33" s="20" t="s">
        <v>226</v>
      </c>
      <c r="F33" s="168" t="s">
        <v>244</v>
      </c>
      <c r="G33" s="169"/>
      <c r="H33" s="169"/>
      <c r="I33" s="169"/>
      <c r="J33" s="169"/>
      <c r="K33" s="170"/>
      <c r="M33" s="68" t="b">
        <v>0</v>
      </c>
      <c r="Q33" s="21"/>
      <c r="T33" s="21"/>
      <c r="U33" s="21"/>
    </row>
    <row r="34" spans="1:21" s="38" customFormat="1" ht="15.75">
      <c r="B34" s="175" t="s">
        <v>227</v>
      </c>
      <c r="C34" s="175"/>
      <c r="D34" s="52"/>
      <c r="E34" s="20" t="s">
        <v>226</v>
      </c>
      <c r="F34" s="168" t="s">
        <v>245</v>
      </c>
      <c r="G34" s="169"/>
      <c r="H34" s="169"/>
      <c r="I34" s="169"/>
      <c r="J34" s="169"/>
      <c r="K34" s="170"/>
      <c r="L34" s="11"/>
      <c r="M34" s="68" t="b">
        <v>0</v>
      </c>
      <c r="N34" s="11"/>
      <c r="O34" s="11"/>
      <c r="P34" s="11"/>
      <c r="Q34" s="21"/>
      <c r="R34" s="21"/>
      <c r="S34" s="21"/>
      <c r="T34" s="39"/>
      <c r="U34" s="39"/>
    </row>
    <row r="35" spans="1:21" s="38" customFormat="1" ht="15.75">
      <c r="B35" s="175" t="s">
        <v>228</v>
      </c>
      <c r="C35" s="175"/>
      <c r="D35" s="53"/>
      <c r="E35" s="20" t="s">
        <v>226</v>
      </c>
      <c r="F35" s="168"/>
      <c r="G35" s="169"/>
      <c r="H35" s="169"/>
      <c r="I35" s="169"/>
      <c r="J35" s="169"/>
      <c r="K35" s="170"/>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229</v>
      </c>
      <c r="Q37" s="21"/>
      <c r="R37" s="21"/>
      <c r="S37" s="21"/>
      <c r="T37" s="21"/>
      <c r="U37" s="21"/>
    </row>
    <row r="38" spans="1:21" ht="45" customHeight="1">
      <c r="B38" s="160"/>
      <c r="C38" s="161"/>
      <c r="D38" s="161"/>
      <c r="E38" s="161"/>
      <c r="F38" s="161"/>
      <c r="G38" s="161"/>
      <c r="H38" s="161"/>
      <c r="I38" s="161"/>
      <c r="J38" s="161"/>
      <c r="K38" s="162"/>
      <c r="Q38" s="21"/>
      <c r="R38" s="21"/>
      <c r="S38" s="21"/>
      <c r="T38" s="21"/>
      <c r="U38" s="21"/>
    </row>
    <row r="39" spans="1:21" ht="7.5" customHeight="1">
      <c r="Q39" s="21"/>
      <c r="R39" s="21"/>
      <c r="S39" s="21"/>
      <c r="T39" s="21"/>
      <c r="U39" s="21"/>
    </row>
    <row r="40" spans="1:21" ht="15.75" customHeight="1">
      <c r="B40" s="49" t="s">
        <v>230</v>
      </c>
      <c r="C40" s="41"/>
      <c r="D40" s="41"/>
      <c r="E40" s="41"/>
      <c r="Q40" s="21"/>
      <c r="R40" s="21"/>
      <c r="S40" s="21"/>
      <c r="T40" s="21"/>
      <c r="U40" s="21"/>
    </row>
    <row r="41" spans="1:21" ht="45" customHeight="1">
      <c r="B41" s="160"/>
      <c r="C41" s="161"/>
      <c r="D41" s="161"/>
      <c r="E41" s="161"/>
      <c r="F41" s="161"/>
      <c r="G41" s="161"/>
      <c r="H41" s="161"/>
      <c r="I41" s="161"/>
      <c r="J41" s="161"/>
      <c r="K41" s="162"/>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66" t="s">
        <v>231</v>
      </c>
      <c r="C45" s="166"/>
      <c r="D45" s="166"/>
      <c r="E45" s="166"/>
      <c r="F45" s="160" t="s">
        <v>27</v>
      </c>
      <c r="G45" s="161"/>
      <c r="H45" s="161"/>
      <c r="I45" s="161"/>
      <c r="J45" s="161"/>
      <c r="K45" s="162"/>
    </row>
    <row r="46" spans="1:21" ht="20.25" customHeight="1">
      <c r="B46" s="166" t="s">
        <v>232</v>
      </c>
      <c r="C46" s="166"/>
      <c r="D46" s="166"/>
      <c r="E46" s="166"/>
      <c r="F46" s="163"/>
      <c r="G46" s="164"/>
      <c r="H46" s="164"/>
      <c r="I46" s="164"/>
      <c r="J46" s="164"/>
      <c r="K46" s="165"/>
      <c r="L46" s="20"/>
      <c r="M46" s="69"/>
      <c r="N46" s="20"/>
      <c r="O46" s="10"/>
    </row>
    <row r="47" spans="1:21">
      <c r="F47" s="43"/>
      <c r="G47" s="43"/>
      <c r="H47" s="43"/>
      <c r="I47" s="43"/>
      <c r="J47" s="43"/>
      <c r="K47" s="43"/>
      <c r="L47" s="43"/>
      <c r="M47" s="70"/>
      <c r="N47" s="43"/>
      <c r="O47" s="43"/>
      <c r="P47" s="43"/>
    </row>
    <row r="48" spans="1:21" ht="15.75" customHeight="1">
      <c r="A48" s="21"/>
      <c r="B48" s="44" t="s">
        <v>233</v>
      </c>
      <c r="C48" s="22"/>
      <c r="D48" s="22"/>
      <c r="E48" s="22"/>
      <c r="F48" s="22"/>
      <c r="G48" s="23"/>
      <c r="H48" s="23"/>
      <c r="I48" s="23"/>
      <c r="J48" s="23"/>
      <c r="K48" s="23"/>
      <c r="L48" s="20"/>
      <c r="M48" s="69"/>
      <c r="N48" s="20"/>
      <c r="O48" s="10"/>
    </row>
    <row r="50" spans="2:16" ht="64.5" customHeight="1">
      <c r="B50" s="32" t="s">
        <v>216</v>
      </c>
      <c r="C50" s="172" t="e">
        <f>C17</f>
        <v>#N/A</v>
      </c>
      <c r="D50" s="173"/>
      <c r="E50" s="173"/>
      <c r="F50" s="173"/>
      <c r="G50" s="173"/>
      <c r="H50" s="173"/>
      <c r="I50" s="173"/>
      <c r="J50" s="173"/>
      <c r="K50" s="173"/>
    </row>
    <row r="52" spans="2:16" ht="27.75" customHeight="1">
      <c r="B52" s="76" t="s">
        <v>234</v>
      </c>
      <c r="C52" s="171" t="s">
        <v>235</v>
      </c>
      <c r="D52" s="171"/>
      <c r="E52" s="171"/>
      <c r="F52" s="171"/>
      <c r="G52" s="171"/>
      <c r="H52" s="45" t="s">
        <v>236</v>
      </c>
      <c r="I52" s="45" t="s">
        <v>237</v>
      </c>
      <c r="J52" s="45" t="s">
        <v>238</v>
      </c>
      <c r="K52" s="45" t="s">
        <v>239</v>
      </c>
      <c r="L52" s="46"/>
      <c r="M52" s="71"/>
      <c r="N52" s="46"/>
      <c r="O52" s="46"/>
      <c r="P52" s="46"/>
    </row>
    <row r="53" spans="2:16" ht="45" customHeight="1">
      <c r="B53" s="47"/>
      <c r="C53" s="167"/>
      <c r="D53" s="167"/>
      <c r="E53" s="167"/>
      <c r="F53" s="167"/>
      <c r="G53" s="167"/>
      <c r="H53" s="79"/>
      <c r="I53" s="80"/>
      <c r="J53" s="79"/>
      <c r="K53" s="79"/>
      <c r="M53" s="68" t="b">
        <v>0</v>
      </c>
    </row>
    <row r="54" spans="2:16" ht="45" customHeight="1">
      <c r="B54" s="47"/>
      <c r="C54" s="167"/>
      <c r="D54" s="167"/>
      <c r="E54" s="167"/>
      <c r="F54" s="167"/>
      <c r="G54" s="167"/>
      <c r="H54" s="79"/>
      <c r="I54" s="80"/>
      <c r="J54" s="79"/>
      <c r="K54" s="79"/>
      <c r="M54" s="68" t="b">
        <v>1</v>
      </c>
    </row>
    <row r="55" spans="2:16" ht="45" customHeight="1">
      <c r="B55" s="47"/>
      <c r="C55" s="167"/>
      <c r="D55" s="167"/>
      <c r="E55" s="167"/>
      <c r="F55" s="167"/>
      <c r="G55" s="167"/>
      <c r="H55" s="79"/>
      <c r="I55" s="80"/>
      <c r="J55" s="79"/>
      <c r="K55" s="79"/>
      <c r="M55" s="68" t="b">
        <v>0</v>
      </c>
    </row>
    <row r="56" spans="2:16" ht="45" customHeight="1">
      <c r="B56" s="47"/>
      <c r="C56" s="167"/>
      <c r="D56" s="167"/>
      <c r="E56" s="167"/>
      <c r="F56" s="167"/>
      <c r="G56" s="167"/>
      <c r="H56" s="79"/>
      <c r="I56" s="80"/>
      <c r="J56" s="79"/>
      <c r="K56" s="79"/>
      <c r="M56" s="68" t="b">
        <v>0</v>
      </c>
    </row>
    <row r="57" spans="2:16" ht="45" customHeight="1">
      <c r="B57" s="47"/>
      <c r="C57" s="167"/>
      <c r="D57" s="167"/>
      <c r="E57" s="167"/>
      <c r="F57" s="167"/>
      <c r="G57" s="167"/>
      <c r="H57" s="79"/>
      <c r="I57" s="80"/>
      <c r="J57" s="79"/>
      <c r="K57" s="79"/>
      <c r="M57" s="68" t="b">
        <v>0</v>
      </c>
    </row>
    <row r="59" spans="2:16" ht="15.75">
      <c r="B59" s="44" t="s">
        <v>240</v>
      </c>
      <c r="C59" s="22"/>
      <c r="D59" s="22"/>
      <c r="E59" s="22"/>
      <c r="F59" s="22"/>
      <c r="G59" s="23"/>
      <c r="H59" s="23"/>
      <c r="I59" s="23"/>
      <c r="J59" s="23"/>
      <c r="K59" s="23"/>
    </row>
    <row r="60" spans="2:16" ht="3.75" customHeight="1"/>
    <row r="61" spans="2:16" ht="25.5">
      <c r="B61" s="76" t="s">
        <v>234</v>
      </c>
      <c r="C61" s="77" t="s">
        <v>241</v>
      </c>
      <c r="D61" s="153" t="s">
        <v>242</v>
      </c>
      <c r="E61" s="154"/>
      <c r="F61" s="154"/>
      <c r="G61" s="155"/>
      <c r="H61" s="45" t="s">
        <v>236</v>
      </c>
      <c r="I61" s="45" t="s">
        <v>237</v>
      </c>
      <c r="J61" s="45" t="s">
        <v>238</v>
      </c>
      <c r="K61" s="45" t="s">
        <v>239</v>
      </c>
    </row>
    <row r="62" spans="2:16" ht="45" customHeight="1">
      <c r="B62" s="47"/>
      <c r="C62" s="81"/>
      <c r="D62" s="156"/>
      <c r="E62" s="157"/>
      <c r="F62" s="157"/>
      <c r="G62" s="158"/>
      <c r="H62" s="78"/>
      <c r="I62" s="78"/>
      <c r="J62" s="78"/>
      <c r="K62" s="78"/>
      <c r="M62" s="68" t="b">
        <v>0</v>
      </c>
    </row>
    <row r="63" spans="2:16" ht="45" customHeight="1">
      <c r="B63" s="47"/>
      <c r="C63" s="81"/>
      <c r="D63" s="156"/>
      <c r="E63" s="157"/>
      <c r="F63" s="157"/>
      <c r="G63" s="158"/>
      <c r="H63" s="78"/>
      <c r="I63" s="78"/>
      <c r="J63" s="78"/>
      <c r="K63" s="78"/>
      <c r="M63" s="68" t="b">
        <v>0</v>
      </c>
    </row>
    <row r="64" spans="2:16" ht="45" customHeight="1">
      <c r="B64" s="47"/>
      <c r="C64" s="81"/>
      <c r="D64" s="156"/>
      <c r="E64" s="157"/>
      <c r="F64" s="157"/>
      <c r="G64" s="158"/>
      <c r="H64" s="78"/>
      <c r="I64" s="78"/>
      <c r="J64" s="78"/>
      <c r="K64" s="78"/>
      <c r="M64" s="68" t="b">
        <v>0</v>
      </c>
    </row>
    <row r="65" spans="2:13" ht="45" customHeight="1">
      <c r="B65" s="47"/>
      <c r="C65" s="81"/>
      <c r="D65" s="156"/>
      <c r="E65" s="157"/>
      <c r="F65" s="157"/>
      <c r="G65" s="158"/>
      <c r="H65" s="78"/>
      <c r="I65" s="78"/>
      <c r="J65" s="78"/>
      <c r="K65" s="78"/>
      <c r="M65" s="68" t="b">
        <v>0</v>
      </c>
    </row>
    <row r="66" spans="2:13" ht="45" customHeight="1">
      <c r="B66" s="47"/>
      <c r="C66" s="81"/>
      <c r="D66" s="156"/>
      <c r="E66" s="157"/>
      <c r="F66" s="157"/>
      <c r="G66" s="158"/>
      <c r="H66" s="78"/>
      <c r="I66" s="78"/>
      <c r="J66" s="78"/>
      <c r="K66" s="78"/>
      <c r="M66" s="68" t="b">
        <v>0</v>
      </c>
    </row>
    <row r="68" spans="2:13" s="48" customFormat="1" ht="13.5" thickBot="1">
      <c r="M68" s="72"/>
    </row>
  </sheetData>
  <sheetProtection formatRows="0"/>
  <mergeCells count="48">
    <mergeCell ref="B6:C6"/>
    <mergeCell ref="D6:K6"/>
    <mergeCell ref="B7:C7"/>
    <mergeCell ref="D7:K7"/>
    <mergeCell ref="B8:C8"/>
    <mergeCell ref="D8:K8"/>
    <mergeCell ref="B22:C22"/>
    <mergeCell ref="B9:C9"/>
    <mergeCell ref="D9:K9"/>
    <mergeCell ref="B13:C13"/>
    <mergeCell ref="D13:K13"/>
    <mergeCell ref="B14:C14"/>
    <mergeCell ref="D14:K14"/>
    <mergeCell ref="B15:C15"/>
    <mergeCell ref="D15:K15"/>
    <mergeCell ref="C17:K17"/>
    <mergeCell ref="C19:K19"/>
    <mergeCell ref="B21:C21"/>
    <mergeCell ref="B41:K41"/>
    <mergeCell ref="B27:D27"/>
    <mergeCell ref="E27:K27"/>
    <mergeCell ref="C30:D30"/>
    <mergeCell ref="B31:C31"/>
    <mergeCell ref="B32:C32"/>
    <mergeCell ref="B33:C33"/>
    <mergeCell ref="F33:K33"/>
    <mergeCell ref="B34:C34"/>
    <mergeCell ref="F34:K34"/>
    <mergeCell ref="B35:C35"/>
    <mergeCell ref="F35:K35"/>
    <mergeCell ref="B38:K38"/>
    <mergeCell ref="D61:G61"/>
    <mergeCell ref="B45:E45"/>
    <mergeCell ref="F45:K45"/>
    <mergeCell ref="B46:E46"/>
    <mergeCell ref="F46:K46"/>
    <mergeCell ref="C50:K50"/>
    <mergeCell ref="C52:G52"/>
    <mergeCell ref="C53:G53"/>
    <mergeCell ref="C54:G54"/>
    <mergeCell ref="C55:G55"/>
    <mergeCell ref="C56:G56"/>
    <mergeCell ref="C57:G57"/>
    <mergeCell ref="D62:G62"/>
    <mergeCell ref="D63:G63"/>
    <mergeCell ref="D64:G64"/>
    <mergeCell ref="D65:G65"/>
    <mergeCell ref="D66:G66"/>
  </mergeCells>
  <printOptions horizontalCentered="1" verticalCentered="1"/>
  <pageMargins left="0.23622047244094491" right="0.23622047244094491" top="0.74803149606299213" bottom="0.74803149606299213" header="0.31496062992125984" footer="0.31496062992125984"/>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2465" r:id="rId4" name="Check Box 1">
              <controlPr defaultSize="0" autoFill="0" autoLine="0" autoPict="0" altText="">
                <anchor moveWithCells="1">
                  <from>
                    <xdr:col>4</xdr:col>
                    <xdr:colOff>762000</xdr:colOff>
                    <xdr:row>20</xdr:row>
                    <xdr:rowOff>171450</xdr:rowOff>
                  </from>
                  <to>
                    <xdr:col>5</xdr:col>
                    <xdr:colOff>285750</xdr:colOff>
                    <xdr:row>21</xdr:row>
                    <xdr:rowOff>190500</xdr:rowOff>
                  </to>
                </anchor>
              </controlPr>
            </control>
          </mc:Choice>
        </mc:AlternateContent>
        <mc:AlternateContent xmlns:mc="http://schemas.openxmlformats.org/markup-compatibility/2006">
          <mc:Choice Requires="x14">
            <control shapeId="62466" r:id="rId5" name="Check Box 2">
              <controlPr defaultSize="0" autoFill="0" autoLine="0" autoPict="0" altText="">
                <anchor moveWithCells="1">
                  <from>
                    <xdr:col>4</xdr:col>
                    <xdr:colOff>762000</xdr:colOff>
                    <xdr:row>21</xdr:row>
                    <xdr:rowOff>161925</xdr:rowOff>
                  </from>
                  <to>
                    <xdr:col>5</xdr:col>
                    <xdr:colOff>285750</xdr:colOff>
                    <xdr:row>23</xdr:row>
                    <xdr:rowOff>0</xdr:rowOff>
                  </to>
                </anchor>
              </controlPr>
            </control>
          </mc:Choice>
        </mc:AlternateContent>
        <mc:AlternateContent xmlns:mc="http://schemas.openxmlformats.org/markup-compatibility/2006">
          <mc:Choice Requires="x14">
            <control shapeId="62467"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62468"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62469" r:id="rId8" name="Check Box 5">
              <controlPr defaultSize="0" autoFill="0" autoLine="0" autoPict="0" altText="">
                <anchor moveWithCells="1">
                  <from>
                    <xdr:col>3</xdr:col>
                    <xdr:colOff>19050</xdr:colOff>
                    <xdr:row>21</xdr:row>
                    <xdr:rowOff>0</xdr:rowOff>
                  </from>
                  <to>
                    <xdr:col>3</xdr:col>
                    <xdr:colOff>323850</xdr:colOff>
                    <xdr:row>22</xdr:row>
                    <xdr:rowOff>28575</xdr:rowOff>
                  </to>
                </anchor>
              </controlPr>
            </control>
          </mc:Choice>
        </mc:AlternateContent>
        <mc:AlternateContent xmlns:mc="http://schemas.openxmlformats.org/markup-compatibility/2006">
          <mc:Choice Requires="x14">
            <control shapeId="62470" r:id="rId9" name="Check Box 6">
              <controlPr defaultSize="0" autoFill="0" autoLine="0" autoPict="0" altText="">
                <anchor moveWithCells="1">
                  <from>
                    <xdr:col>3</xdr:col>
                    <xdr:colOff>57150</xdr:colOff>
                    <xdr:row>29</xdr:row>
                    <xdr:rowOff>161925</xdr:rowOff>
                  </from>
                  <to>
                    <xdr:col>3</xdr:col>
                    <xdr:colOff>361950</xdr:colOff>
                    <xdr:row>30</xdr:row>
                    <xdr:rowOff>190500</xdr:rowOff>
                  </to>
                </anchor>
              </controlPr>
            </control>
          </mc:Choice>
        </mc:AlternateContent>
        <mc:AlternateContent xmlns:mc="http://schemas.openxmlformats.org/markup-compatibility/2006">
          <mc:Choice Requires="x14">
            <control shapeId="62471" r:id="rId10" name="Check Box 7">
              <controlPr defaultSize="0" autoFill="0" autoLine="0" autoPict="0" altText="">
                <anchor moveWithCells="1">
                  <from>
                    <xdr:col>3</xdr:col>
                    <xdr:colOff>57150</xdr:colOff>
                    <xdr:row>30</xdr:row>
                    <xdr:rowOff>161925</xdr:rowOff>
                  </from>
                  <to>
                    <xdr:col>3</xdr:col>
                    <xdr:colOff>361950</xdr:colOff>
                    <xdr:row>31</xdr:row>
                    <xdr:rowOff>190500</xdr:rowOff>
                  </to>
                </anchor>
              </controlPr>
            </control>
          </mc:Choice>
        </mc:AlternateContent>
        <mc:AlternateContent xmlns:mc="http://schemas.openxmlformats.org/markup-compatibility/2006">
          <mc:Choice Requires="x14">
            <control shapeId="62472" r:id="rId11" name="Check Box 8">
              <controlPr defaultSize="0" autoFill="0" autoLine="0" autoPict="0" altText="">
                <anchor moveWithCells="1">
                  <from>
                    <xdr:col>3</xdr:col>
                    <xdr:colOff>57150</xdr:colOff>
                    <xdr:row>31</xdr:row>
                    <xdr:rowOff>161925</xdr:rowOff>
                  </from>
                  <to>
                    <xdr:col>3</xdr:col>
                    <xdr:colOff>361950</xdr:colOff>
                    <xdr:row>32</xdr:row>
                    <xdr:rowOff>190500</xdr:rowOff>
                  </to>
                </anchor>
              </controlPr>
            </control>
          </mc:Choice>
        </mc:AlternateContent>
        <mc:AlternateContent xmlns:mc="http://schemas.openxmlformats.org/markup-compatibility/2006">
          <mc:Choice Requires="x14">
            <control shapeId="62473" r:id="rId12" name="Check Box 9">
              <controlPr defaultSize="0" autoFill="0" autoLine="0" autoPict="0" altText="">
                <anchor moveWithCells="1">
                  <from>
                    <xdr:col>3</xdr:col>
                    <xdr:colOff>57150</xdr:colOff>
                    <xdr:row>32</xdr:row>
                    <xdr:rowOff>190500</xdr:rowOff>
                  </from>
                  <to>
                    <xdr:col>3</xdr:col>
                    <xdr:colOff>361950</xdr:colOff>
                    <xdr:row>34</xdr:row>
                    <xdr:rowOff>28575</xdr:rowOff>
                  </to>
                </anchor>
              </controlPr>
            </control>
          </mc:Choice>
        </mc:AlternateContent>
        <mc:AlternateContent xmlns:mc="http://schemas.openxmlformats.org/markup-compatibility/2006">
          <mc:Choice Requires="x14">
            <control shapeId="62474" r:id="rId13" name="Check Box 10">
              <controlPr defaultSize="0" autoFill="0" autoLine="0" autoPict="0" altText="">
                <anchor moveWithCells="1">
                  <from>
                    <xdr:col>3</xdr:col>
                    <xdr:colOff>57150</xdr:colOff>
                    <xdr:row>33</xdr:row>
                    <xdr:rowOff>190500</xdr:rowOff>
                  </from>
                  <to>
                    <xdr:col>3</xdr:col>
                    <xdr:colOff>361950</xdr:colOff>
                    <xdr:row>35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'C'!$K$3:$K$7</xm:f>
          </x14:formula1>
          <xm:sqref>O46 F45</xm:sqref>
        </x14:dataValidation>
        <x14:dataValidation type="list" allowBlank="1" showInputMessage="1" showErrorMessage="1">
          <x14:formula1>
            <xm:f>'C'!$C$3:$C$5</xm:f>
          </x14:formula1>
          <xm:sqref>F46</xm:sqref>
        </x14:dataValidation>
        <x14:dataValidation type="list" allowBlank="1" showInputMessage="1" showErrorMessage="1">
          <x14:formula1>
            <xm:f>'C'!$D$3:$D$4</xm:f>
          </x14:formula1>
          <xm:sqref>S34 B53:B57 B62:B66</xm:sqref>
        </x14:dataValidation>
        <x14:dataValidation type="list" allowBlank="1" showInputMessage="1" showErrorMessage="1">
          <x14:formula1>
            <xm:f>'C'!$E$3:$E$16</xm:f>
          </x14:formula1>
          <xm:sqref>L13</xm:sqref>
        </x14:dataValidation>
        <x14:dataValidation type="list" allowBlank="1" showInputMessage="1" showErrorMessage="1">
          <x14:formula1>
            <xm:f>'C'!$L$3:$L$313</xm:f>
          </x14:formula1>
          <xm:sqref>D15</xm:sqref>
        </x14:dataValidation>
        <x14:dataValidation type="list" allowBlank="1" showInputMessage="1" showErrorMessage="1">
          <x14:formula1>
            <xm:f>'C'!$L$3:$L$33</xm:f>
          </x14:formula1>
          <xm:sqref>I4</xm:sqref>
        </x14:dataValidation>
        <x14:dataValidation type="list" allowBlank="1" showErrorMessage="1">
          <x14:formula1>
            <xm:f>'C'!$G$3:$G$50</xm:f>
          </x14:formula1>
          <xm:sqref>D6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3">
    <tabColor theme="0"/>
  </sheetPr>
  <dimension ref="A1:U68"/>
  <sheetViews>
    <sheetView showGridLines="0" topLeftCell="B27" zoomScale="90" zoomScaleNormal="90" workbookViewId="0">
      <selection activeCell="D6" sqref="D6:K6"/>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258</v>
      </c>
      <c r="C1" s="96"/>
      <c r="D1" s="96"/>
      <c r="E1" s="96"/>
      <c r="F1" s="96"/>
      <c r="G1" s="96"/>
      <c r="H1" s="96"/>
      <c r="I1" s="96"/>
      <c r="J1" s="97"/>
      <c r="K1" s="97"/>
      <c r="L1" s="7"/>
      <c r="M1" s="55"/>
      <c r="N1" s="7"/>
    </row>
    <row r="2" spans="1:16" s="6" customFormat="1" ht="18.75">
      <c r="B2" s="98" t="s">
        <v>208</v>
      </c>
      <c r="C2" s="99"/>
      <c r="D2" s="100"/>
      <c r="E2" s="100"/>
      <c r="F2" s="100"/>
      <c r="G2" s="100"/>
      <c r="H2" s="100"/>
      <c r="I2" s="100"/>
      <c r="J2" s="97"/>
      <c r="K2" s="97"/>
      <c r="L2" s="7"/>
      <c r="M2" s="55"/>
      <c r="N2" s="7"/>
    </row>
    <row r="3" spans="1:16" s="8" customFormat="1" ht="11.25">
      <c r="B3" s="9"/>
      <c r="C3" s="10"/>
      <c r="M3" s="56"/>
    </row>
    <row r="4" spans="1:16" ht="15.75">
      <c r="B4" s="101" t="s">
        <v>209</v>
      </c>
      <c r="C4" s="102"/>
      <c r="D4" s="103"/>
      <c r="E4" s="103"/>
      <c r="F4" s="104"/>
      <c r="G4" s="103"/>
      <c r="H4" s="105" t="s">
        <v>210</v>
      </c>
      <c r="I4" s="106">
        <v>11</v>
      </c>
      <c r="J4" s="107" t="s">
        <v>211</v>
      </c>
      <c r="K4" s="107">
        <f>COUNTIF('Evaluaciones 2023'!B:B,D6)</f>
        <v>0</v>
      </c>
      <c r="L4" s="8"/>
      <c r="M4" s="56"/>
      <c r="N4" s="8"/>
      <c r="O4" s="8"/>
      <c r="P4" s="8"/>
    </row>
    <row r="5" spans="1:16" s="16" customFormat="1" ht="5.25" customHeight="1">
      <c r="A5" s="11"/>
      <c r="B5" s="14"/>
      <c r="C5" s="15"/>
      <c r="F5" s="17"/>
      <c r="M5" s="57"/>
    </row>
    <row r="6" spans="1:16" ht="24.75" customHeight="1">
      <c r="B6" s="183" t="s">
        <v>212</v>
      </c>
      <c r="C6" s="183"/>
      <c r="D6" s="176" t="s">
        <v>83</v>
      </c>
      <c r="E6" s="177"/>
      <c r="F6" s="177"/>
      <c r="G6" s="177"/>
      <c r="H6" s="177"/>
      <c r="I6" s="177"/>
      <c r="J6" s="177"/>
      <c r="K6" s="177"/>
    </row>
    <row r="7" spans="1:16" s="73" customFormat="1" ht="35.25" customHeight="1">
      <c r="B7" s="182" t="s">
        <v>213</v>
      </c>
      <c r="C7" s="182"/>
      <c r="D7" s="178" t="str">
        <f>VLOOKUP(D6,'C'!G3:M54,2,FALSE)</f>
        <v>617 Dirección General de Bachillerato Tecnológico de Educación y Promoción Deportiva</v>
      </c>
      <c r="E7" s="179"/>
      <c r="F7" s="179"/>
      <c r="G7" s="179"/>
      <c r="H7" s="179"/>
      <c r="I7" s="179"/>
      <c r="J7" s="179"/>
      <c r="K7" s="179"/>
      <c r="L7" s="74"/>
      <c r="M7" s="75"/>
      <c r="N7" s="74"/>
      <c r="O7" s="74"/>
      <c r="P7" s="74"/>
    </row>
    <row r="8" spans="1:16" ht="18.75" customHeight="1">
      <c r="B8" s="166" t="s">
        <v>214</v>
      </c>
      <c r="C8" s="166"/>
      <c r="D8" s="180" t="str">
        <f>VLOOKUP(D6,'C'!G3:M51,3,FALSE)</f>
        <v>Ficha de Monitoreo y Evaluación de Diseño</v>
      </c>
      <c r="E8" s="181"/>
      <c r="F8" s="181"/>
      <c r="G8" s="181"/>
      <c r="H8" s="181"/>
      <c r="I8" s="181"/>
      <c r="J8" s="181"/>
      <c r="K8" s="181"/>
    </row>
    <row r="9" spans="1:16" s="18" customFormat="1" ht="17.25" customHeight="1">
      <c r="B9" s="166" t="s">
        <v>215</v>
      </c>
      <c r="C9" s="166"/>
      <c r="D9" s="180">
        <f>VLOOKUP(D6,'C'!G3:M51,4,FALSE)</f>
        <v>2023</v>
      </c>
      <c r="E9" s="181"/>
      <c r="F9" s="181"/>
      <c r="G9" s="181"/>
      <c r="H9" s="181"/>
      <c r="I9" s="181"/>
      <c r="J9" s="181"/>
      <c r="K9" s="181"/>
      <c r="M9" s="58"/>
    </row>
    <row r="10" spans="1:16" ht="13.5" customHeight="1">
      <c r="G10" s="19"/>
      <c r="H10" s="19"/>
      <c r="I10" s="19"/>
      <c r="J10" s="19"/>
      <c r="K10" s="19"/>
      <c r="L10" s="19"/>
      <c r="M10" s="59"/>
      <c r="N10" s="20"/>
    </row>
    <row r="11" spans="1:16" s="21" customFormat="1" ht="13.5" customHeight="1">
      <c r="B11" s="12" t="s">
        <v>216</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89" t="s">
        <v>4</v>
      </c>
      <c r="C13" s="189"/>
      <c r="D13" s="190" t="e">
        <f>VLOOKUP(CONCATENATE($D$6,$I4),'Evaluaciones 2023'!$A$1:$L$1158,7,FALSE)</f>
        <v>#N/A</v>
      </c>
      <c r="E13" s="191"/>
      <c r="F13" s="191"/>
      <c r="G13" s="191"/>
      <c r="H13" s="191"/>
      <c r="I13" s="191"/>
      <c r="J13" s="191"/>
      <c r="K13" s="191"/>
      <c r="M13" s="61"/>
    </row>
    <row r="14" spans="1:16" s="27" customFormat="1" ht="15" customHeight="1">
      <c r="A14" s="18"/>
      <c r="B14" s="189" t="s">
        <v>217</v>
      </c>
      <c r="C14" s="189"/>
      <c r="D14" s="192" t="e">
        <f>VLOOKUP(D6,'Evaluaciones 2023'!B3:N585,7,FALSE)</f>
        <v>#N/A</v>
      </c>
      <c r="E14" s="193"/>
      <c r="F14" s="193"/>
      <c r="G14" s="193"/>
      <c r="H14" s="193"/>
      <c r="I14" s="193"/>
      <c r="J14" s="193"/>
      <c r="K14" s="193"/>
      <c r="M14" s="61"/>
    </row>
    <row r="15" spans="1:16" s="27" customFormat="1" ht="15">
      <c r="A15" s="18"/>
      <c r="B15" s="189" t="s">
        <v>218</v>
      </c>
      <c r="C15" s="189"/>
      <c r="D15" s="194">
        <v>1</v>
      </c>
      <c r="E15" s="195"/>
      <c r="F15" s="195"/>
      <c r="G15" s="195"/>
      <c r="H15" s="195"/>
      <c r="I15" s="195"/>
      <c r="J15" s="195"/>
      <c r="K15" s="195"/>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216</v>
      </c>
      <c r="C17" s="184" t="e">
        <f>VLOOKUP(CONCATENATE($D$6,$I4),'Evaluaciones 2023'!$A$1:$L$1158,10,FALSE)</f>
        <v>#N/A</v>
      </c>
      <c r="D17" s="185"/>
      <c r="E17" s="185"/>
      <c r="F17" s="185"/>
      <c r="G17" s="185"/>
      <c r="H17" s="185"/>
      <c r="I17" s="185"/>
      <c r="J17" s="185"/>
      <c r="K17" s="185"/>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161</v>
      </c>
      <c r="C19" s="184" t="e">
        <f>VLOOKUP(CONCATENATE($D$6,$I4),'Evaluaciones 2023'!$A$1:$L$1158,12,FALSE)</f>
        <v>#N/A</v>
      </c>
      <c r="D19" s="185"/>
      <c r="E19" s="185"/>
      <c r="F19" s="185"/>
      <c r="G19" s="185"/>
      <c r="H19" s="185"/>
      <c r="I19" s="185"/>
      <c r="J19" s="185"/>
      <c r="K19" s="185"/>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87" t="s">
        <v>0</v>
      </c>
      <c r="C21" s="187"/>
      <c r="D21" s="31"/>
      <c r="E21" s="31"/>
      <c r="F21" s="31"/>
      <c r="G21" s="31"/>
      <c r="H21" s="31"/>
      <c r="I21" s="31"/>
      <c r="J21" s="31"/>
      <c r="K21" s="13"/>
      <c r="M21" s="65" t="b">
        <v>0</v>
      </c>
      <c r="N21" s="11"/>
    </row>
    <row r="22" spans="1:21" s="18" customFormat="1" ht="15.75">
      <c r="B22" s="188" t="s">
        <v>219</v>
      </c>
      <c r="C22" s="188"/>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29</v>
      </c>
      <c r="F24" s="51"/>
      <c r="I24" s="17"/>
      <c r="J24" s="32"/>
      <c r="K24" s="11"/>
      <c r="L24" s="32"/>
      <c r="M24" s="66" t="b">
        <v>0</v>
      </c>
      <c r="N24" s="11"/>
      <c r="O24" s="32"/>
    </row>
    <row r="25" spans="1:21" s="18" customFormat="1" ht="15">
      <c r="B25" s="33"/>
      <c r="C25" s="33"/>
      <c r="E25" s="32" t="s">
        <v>37</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86" t="s">
        <v>220</v>
      </c>
      <c r="C27" s="186"/>
      <c r="D27" s="186"/>
      <c r="E27" s="160"/>
      <c r="F27" s="161"/>
      <c r="G27" s="161"/>
      <c r="H27" s="161"/>
      <c r="I27" s="161"/>
      <c r="J27" s="161"/>
      <c r="K27" s="162"/>
      <c r="L27" s="16"/>
      <c r="M27" s="57"/>
      <c r="N27" s="16"/>
      <c r="O27" s="16"/>
      <c r="P27" s="16"/>
    </row>
    <row r="28" spans="1:21">
      <c r="F28" s="19"/>
      <c r="H28" s="19"/>
      <c r="I28" s="19"/>
      <c r="J28" s="19"/>
      <c r="K28" s="19"/>
      <c r="L28" s="19"/>
      <c r="M28" s="59"/>
      <c r="N28" s="20"/>
    </row>
    <row r="29" spans="1:21" s="21" customFormat="1" ht="13.5" customHeight="1">
      <c r="B29" s="12" t="s">
        <v>221</v>
      </c>
      <c r="C29" s="34"/>
      <c r="D29" s="34"/>
      <c r="E29" s="34"/>
      <c r="F29" s="34"/>
      <c r="G29" s="35"/>
      <c r="H29" s="35"/>
      <c r="I29" s="35"/>
      <c r="J29" s="35"/>
      <c r="K29" s="35"/>
      <c r="L29" s="36"/>
      <c r="M29" s="67"/>
      <c r="N29" s="37"/>
    </row>
    <row r="30" spans="1:21" s="26" customFormat="1" ht="14.25" customHeight="1">
      <c r="A30" s="21"/>
      <c r="B30" s="14"/>
      <c r="C30" s="152" t="s">
        <v>222</v>
      </c>
      <c r="D30" s="152"/>
      <c r="G30" s="24"/>
      <c r="H30" s="11"/>
      <c r="I30" s="11"/>
      <c r="J30" s="11"/>
      <c r="K30" s="11"/>
      <c r="L30" s="11"/>
      <c r="M30" s="38"/>
      <c r="N30" s="11"/>
      <c r="O30" s="11"/>
      <c r="P30" s="11"/>
    </row>
    <row r="31" spans="1:21" ht="15.75">
      <c r="B31" s="159" t="s">
        <v>223</v>
      </c>
      <c r="C31" s="159"/>
      <c r="D31" s="50"/>
      <c r="M31" s="68" t="b">
        <v>0</v>
      </c>
      <c r="Q31" s="21"/>
      <c r="T31" s="21"/>
      <c r="U31" s="21"/>
    </row>
    <row r="32" spans="1:21" ht="15.75">
      <c r="B32" s="159" t="s">
        <v>224</v>
      </c>
      <c r="C32" s="159"/>
      <c r="D32" s="51"/>
      <c r="M32" s="68" t="b">
        <v>0</v>
      </c>
      <c r="Q32" s="21"/>
      <c r="T32" s="21"/>
      <c r="U32" s="21"/>
    </row>
    <row r="33" spans="1:21" ht="15.75">
      <c r="B33" s="174" t="s">
        <v>225</v>
      </c>
      <c r="C33" s="174"/>
      <c r="D33" s="50"/>
      <c r="E33" s="20" t="s">
        <v>226</v>
      </c>
      <c r="F33" s="168"/>
      <c r="G33" s="169"/>
      <c r="H33" s="169"/>
      <c r="I33" s="169"/>
      <c r="J33" s="169"/>
      <c r="K33" s="170"/>
      <c r="M33" s="68" t="b">
        <v>0</v>
      </c>
      <c r="Q33" s="21"/>
      <c r="T33" s="21"/>
      <c r="U33" s="21"/>
    </row>
    <row r="34" spans="1:21" s="38" customFormat="1" ht="15.75">
      <c r="B34" s="175" t="s">
        <v>227</v>
      </c>
      <c r="C34" s="175"/>
      <c r="D34" s="52"/>
      <c r="E34" s="20" t="s">
        <v>226</v>
      </c>
      <c r="F34" s="168"/>
      <c r="G34" s="169"/>
      <c r="H34" s="169"/>
      <c r="I34" s="169"/>
      <c r="J34" s="169"/>
      <c r="K34" s="170"/>
      <c r="L34" s="11"/>
      <c r="M34" s="68" t="b">
        <v>0</v>
      </c>
      <c r="N34" s="11"/>
      <c r="O34" s="11"/>
      <c r="P34" s="11"/>
      <c r="Q34" s="21"/>
      <c r="R34" s="21"/>
      <c r="S34" s="21"/>
      <c r="T34" s="39"/>
      <c r="U34" s="39"/>
    </row>
    <row r="35" spans="1:21" s="38" customFormat="1" ht="15.75">
      <c r="B35" s="175" t="s">
        <v>228</v>
      </c>
      <c r="C35" s="175"/>
      <c r="D35" s="53"/>
      <c r="E35" s="20" t="s">
        <v>226</v>
      </c>
      <c r="F35" s="168"/>
      <c r="G35" s="169"/>
      <c r="H35" s="169"/>
      <c r="I35" s="169"/>
      <c r="J35" s="169"/>
      <c r="K35" s="170"/>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229</v>
      </c>
      <c r="Q37" s="21"/>
      <c r="R37" s="21"/>
      <c r="S37" s="21"/>
      <c r="T37" s="21"/>
      <c r="U37" s="21"/>
    </row>
    <row r="38" spans="1:21" ht="45" customHeight="1">
      <c r="B38" s="160"/>
      <c r="C38" s="161"/>
      <c r="D38" s="161"/>
      <c r="E38" s="161"/>
      <c r="F38" s="161"/>
      <c r="G38" s="161"/>
      <c r="H38" s="161"/>
      <c r="I38" s="161"/>
      <c r="J38" s="161"/>
      <c r="K38" s="162"/>
      <c r="Q38" s="21"/>
      <c r="R38" s="21"/>
      <c r="S38" s="21"/>
      <c r="T38" s="21"/>
      <c r="U38" s="21"/>
    </row>
    <row r="39" spans="1:21" ht="7.5" customHeight="1">
      <c r="Q39" s="21"/>
      <c r="R39" s="21"/>
      <c r="S39" s="21"/>
      <c r="T39" s="21"/>
      <c r="U39" s="21"/>
    </row>
    <row r="40" spans="1:21" ht="15.75" customHeight="1">
      <c r="B40" s="49" t="s">
        <v>230</v>
      </c>
      <c r="C40" s="41"/>
      <c r="D40" s="41"/>
      <c r="E40" s="41"/>
      <c r="Q40" s="21"/>
      <c r="R40" s="21"/>
      <c r="S40" s="21"/>
      <c r="T40" s="21"/>
      <c r="U40" s="21"/>
    </row>
    <row r="41" spans="1:21" ht="45" customHeight="1">
      <c r="B41" s="160"/>
      <c r="C41" s="161"/>
      <c r="D41" s="161"/>
      <c r="E41" s="161"/>
      <c r="F41" s="161"/>
      <c r="G41" s="161"/>
      <c r="H41" s="161"/>
      <c r="I41" s="161"/>
      <c r="J41" s="161"/>
      <c r="K41" s="162"/>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66" t="s">
        <v>231</v>
      </c>
      <c r="C45" s="166"/>
      <c r="D45" s="166"/>
      <c r="E45" s="166"/>
      <c r="F45" s="160" t="s">
        <v>17</v>
      </c>
      <c r="G45" s="161"/>
      <c r="H45" s="161"/>
      <c r="I45" s="161"/>
      <c r="J45" s="161"/>
      <c r="K45" s="162"/>
    </row>
    <row r="46" spans="1:21" ht="20.25" customHeight="1">
      <c r="B46" s="166" t="s">
        <v>232</v>
      </c>
      <c r="C46" s="166"/>
      <c r="D46" s="166"/>
      <c r="E46" s="166"/>
      <c r="F46" s="163"/>
      <c r="G46" s="164"/>
      <c r="H46" s="164"/>
      <c r="I46" s="164"/>
      <c r="J46" s="164"/>
      <c r="K46" s="165"/>
      <c r="L46" s="20"/>
      <c r="M46" s="69"/>
      <c r="N46" s="20"/>
      <c r="O46" s="10"/>
    </row>
    <row r="47" spans="1:21">
      <c r="F47" s="43"/>
      <c r="G47" s="43"/>
      <c r="H47" s="43"/>
      <c r="I47" s="43"/>
      <c r="J47" s="43"/>
      <c r="K47" s="43"/>
      <c r="L47" s="43"/>
      <c r="M47" s="70"/>
      <c r="N47" s="43"/>
      <c r="O47" s="43"/>
      <c r="P47" s="43"/>
    </row>
    <row r="48" spans="1:21" ht="15.75" customHeight="1">
      <c r="A48" s="21"/>
      <c r="B48" s="44" t="s">
        <v>233</v>
      </c>
      <c r="C48" s="22"/>
      <c r="D48" s="22"/>
      <c r="E48" s="22"/>
      <c r="F48" s="22"/>
      <c r="G48" s="23"/>
      <c r="H48" s="23"/>
      <c r="I48" s="23"/>
      <c r="J48" s="23"/>
      <c r="K48" s="23"/>
      <c r="L48" s="20"/>
      <c r="M48" s="69"/>
      <c r="N48" s="20"/>
      <c r="O48" s="10"/>
    </row>
    <row r="50" spans="2:16" ht="64.5" customHeight="1">
      <c r="B50" s="32" t="s">
        <v>216</v>
      </c>
      <c r="C50" s="172" t="e">
        <f>C17</f>
        <v>#N/A</v>
      </c>
      <c r="D50" s="173"/>
      <c r="E50" s="173"/>
      <c r="F50" s="173"/>
      <c r="G50" s="173"/>
      <c r="H50" s="173"/>
      <c r="I50" s="173"/>
      <c r="J50" s="173"/>
      <c r="K50" s="173"/>
    </row>
    <row r="52" spans="2:16" ht="27.75" customHeight="1">
      <c r="B52" s="76" t="s">
        <v>234</v>
      </c>
      <c r="C52" s="171" t="s">
        <v>235</v>
      </c>
      <c r="D52" s="171"/>
      <c r="E52" s="171"/>
      <c r="F52" s="171"/>
      <c r="G52" s="171"/>
      <c r="H52" s="45" t="s">
        <v>236</v>
      </c>
      <c r="I52" s="45" t="s">
        <v>237</v>
      </c>
      <c r="J52" s="45" t="s">
        <v>238</v>
      </c>
      <c r="K52" s="45" t="s">
        <v>239</v>
      </c>
      <c r="L52" s="46"/>
      <c r="M52" s="71"/>
      <c r="N52" s="46"/>
      <c r="O52" s="46"/>
      <c r="P52" s="46"/>
    </row>
    <row r="53" spans="2:16" ht="45" customHeight="1">
      <c r="B53" s="47"/>
      <c r="C53" s="167"/>
      <c r="D53" s="167"/>
      <c r="E53" s="167"/>
      <c r="F53" s="167"/>
      <c r="G53" s="167"/>
      <c r="H53" s="79"/>
      <c r="I53" s="80"/>
      <c r="J53" s="79"/>
      <c r="K53" s="79"/>
      <c r="M53" s="68" t="b">
        <v>0</v>
      </c>
    </row>
    <row r="54" spans="2:16" ht="45" customHeight="1">
      <c r="B54" s="47"/>
      <c r="C54" s="167"/>
      <c r="D54" s="167"/>
      <c r="E54" s="167"/>
      <c r="F54" s="167"/>
      <c r="G54" s="167"/>
      <c r="H54" s="79"/>
      <c r="I54" s="80"/>
      <c r="J54" s="79"/>
      <c r="K54" s="79"/>
      <c r="M54" s="68" t="b">
        <v>1</v>
      </c>
    </row>
    <row r="55" spans="2:16" ht="45" customHeight="1">
      <c r="B55" s="47"/>
      <c r="C55" s="167"/>
      <c r="D55" s="167"/>
      <c r="E55" s="167"/>
      <c r="F55" s="167"/>
      <c r="G55" s="167"/>
      <c r="H55" s="79"/>
      <c r="I55" s="80"/>
      <c r="J55" s="79"/>
      <c r="K55" s="79"/>
      <c r="M55" s="68" t="b">
        <v>0</v>
      </c>
    </row>
    <row r="56" spans="2:16" ht="45" customHeight="1">
      <c r="B56" s="47"/>
      <c r="C56" s="167"/>
      <c r="D56" s="167"/>
      <c r="E56" s="167"/>
      <c r="F56" s="167"/>
      <c r="G56" s="167"/>
      <c r="H56" s="79"/>
      <c r="I56" s="80"/>
      <c r="J56" s="79"/>
      <c r="K56" s="79"/>
      <c r="M56" s="68" t="b">
        <v>0</v>
      </c>
    </row>
    <row r="57" spans="2:16" ht="45" customHeight="1">
      <c r="B57" s="47"/>
      <c r="C57" s="167"/>
      <c r="D57" s="167"/>
      <c r="E57" s="167"/>
      <c r="F57" s="167"/>
      <c r="G57" s="167"/>
      <c r="H57" s="79"/>
      <c r="I57" s="80"/>
      <c r="J57" s="79"/>
      <c r="K57" s="79"/>
      <c r="M57" s="68" t="b">
        <v>0</v>
      </c>
    </row>
    <row r="59" spans="2:16" ht="15.75">
      <c r="B59" s="44" t="s">
        <v>240</v>
      </c>
      <c r="C59" s="22"/>
      <c r="D59" s="22"/>
      <c r="E59" s="22"/>
      <c r="F59" s="22"/>
      <c r="G59" s="23"/>
      <c r="H59" s="23"/>
      <c r="I59" s="23"/>
      <c r="J59" s="23"/>
      <c r="K59" s="23"/>
    </row>
    <row r="60" spans="2:16" ht="3.75" customHeight="1"/>
    <row r="61" spans="2:16" ht="25.5">
      <c r="B61" s="76" t="s">
        <v>234</v>
      </c>
      <c r="C61" s="77" t="s">
        <v>241</v>
      </c>
      <c r="D61" s="153" t="s">
        <v>242</v>
      </c>
      <c r="E61" s="154"/>
      <c r="F61" s="154"/>
      <c r="G61" s="155"/>
      <c r="H61" s="45" t="s">
        <v>236</v>
      </c>
      <c r="I61" s="45" t="s">
        <v>237</v>
      </c>
      <c r="J61" s="45" t="s">
        <v>238</v>
      </c>
      <c r="K61" s="45" t="s">
        <v>239</v>
      </c>
    </row>
    <row r="62" spans="2:16" ht="45" customHeight="1">
      <c r="B62" s="47"/>
      <c r="C62" s="81"/>
      <c r="D62" s="156"/>
      <c r="E62" s="157"/>
      <c r="F62" s="157"/>
      <c r="G62" s="158"/>
      <c r="H62" s="78"/>
      <c r="I62" s="78"/>
      <c r="J62" s="78"/>
      <c r="K62" s="78"/>
      <c r="M62" s="68" t="b">
        <v>0</v>
      </c>
    </row>
    <row r="63" spans="2:16" ht="45" customHeight="1">
      <c r="B63" s="47"/>
      <c r="C63" s="81"/>
      <c r="D63" s="156"/>
      <c r="E63" s="157"/>
      <c r="F63" s="157"/>
      <c r="G63" s="158"/>
      <c r="H63" s="78"/>
      <c r="I63" s="78"/>
      <c r="J63" s="78"/>
      <c r="K63" s="78"/>
      <c r="M63" s="68" t="b">
        <v>0</v>
      </c>
    </row>
    <row r="64" spans="2:16" ht="45" customHeight="1">
      <c r="B64" s="47"/>
      <c r="C64" s="81"/>
      <c r="D64" s="156"/>
      <c r="E64" s="157"/>
      <c r="F64" s="157"/>
      <c r="G64" s="158"/>
      <c r="H64" s="78"/>
      <c r="I64" s="78"/>
      <c r="J64" s="78"/>
      <c r="K64" s="78"/>
      <c r="M64" s="68" t="b">
        <v>0</v>
      </c>
    </row>
    <row r="65" spans="2:13" ht="45" customHeight="1">
      <c r="B65" s="47"/>
      <c r="C65" s="81"/>
      <c r="D65" s="156"/>
      <c r="E65" s="157"/>
      <c r="F65" s="157"/>
      <c r="G65" s="158"/>
      <c r="H65" s="78"/>
      <c r="I65" s="78"/>
      <c r="J65" s="78"/>
      <c r="K65" s="78"/>
      <c r="M65" s="68" t="b">
        <v>0</v>
      </c>
    </row>
    <row r="66" spans="2:13" ht="45" customHeight="1">
      <c r="B66" s="47"/>
      <c r="C66" s="81"/>
      <c r="D66" s="156"/>
      <c r="E66" s="157"/>
      <c r="F66" s="157"/>
      <c r="G66" s="158"/>
      <c r="H66" s="78"/>
      <c r="I66" s="78"/>
      <c r="J66" s="78"/>
      <c r="K66" s="78"/>
      <c r="M66" s="68" t="b">
        <v>0</v>
      </c>
    </row>
    <row r="68" spans="2:13" s="48" customFormat="1" ht="13.5" thickBot="1">
      <c r="M68" s="72"/>
    </row>
  </sheetData>
  <sheetProtection formatRows="0"/>
  <mergeCells count="48">
    <mergeCell ref="B6:C6"/>
    <mergeCell ref="D6:K6"/>
    <mergeCell ref="B7:C7"/>
    <mergeCell ref="D7:K7"/>
    <mergeCell ref="B8:C8"/>
    <mergeCell ref="D8:K8"/>
    <mergeCell ref="B22:C22"/>
    <mergeCell ref="B9:C9"/>
    <mergeCell ref="D9:K9"/>
    <mergeCell ref="B13:C13"/>
    <mergeCell ref="D13:K13"/>
    <mergeCell ref="B14:C14"/>
    <mergeCell ref="D14:K14"/>
    <mergeCell ref="B15:C15"/>
    <mergeCell ref="D15:K15"/>
    <mergeCell ref="C17:K17"/>
    <mergeCell ref="C19:K19"/>
    <mergeCell ref="B21:C21"/>
    <mergeCell ref="B41:K41"/>
    <mergeCell ref="B27:D27"/>
    <mergeCell ref="E27:K27"/>
    <mergeCell ref="C30:D30"/>
    <mergeCell ref="B31:C31"/>
    <mergeCell ref="B32:C32"/>
    <mergeCell ref="B33:C33"/>
    <mergeCell ref="F33:K33"/>
    <mergeCell ref="B34:C34"/>
    <mergeCell ref="F34:K34"/>
    <mergeCell ref="B35:C35"/>
    <mergeCell ref="F35:K35"/>
    <mergeCell ref="B38:K38"/>
    <mergeCell ref="D61:G61"/>
    <mergeCell ref="B45:E45"/>
    <mergeCell ref="F45:K45"/>
    <mergeCell ref="B46:E46"/>
    <mergeCell ref="F46:K46"/>
    <mergeCell ref="C50:K50"/>
    <mergeCell ref="C52:G52"/>
    <mergeCell ref="C53:G53"/>
    <mergeCell ref="C54:G54"/>
    <mergeCell ref="C55:G55"/>
    <mergeCell ref="C56:G56"/>
    <mergeCell ref="C57:G57"/>
    <mergeCell ref="D62:G62"/>
    <mergeCell ref="D63:G63"/>
    <mergeCell ref="D64:G64"/>
    <mergeCell ref="D65:G65"/>
    <mergeCell ref="D66:G66"/>
  </mergeCells>
  <printOptions horizontalCentered="1" verticalCentered="1"/>
  <pageMargins left="0.23622047244094491" right="0.23622047244094491" top="0.74803149606299213" bottom="0.74803149606299213" header="0.31496062992125984" footer="0.31496062992125984"/>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3489" r:id="rId4" name="Check Box 1">
              <controlPr defaultSize="0" autoFill="0" autoLine="0" autoPict="0" altText="">
                <anchor moveWithCells="1">
                  <from>
                    <xdr:col>4</xdr:col>
                    <xdr:colOff>762000</xdr:colOff>
                    <xdr:row>20</xdr:row>
                    <xdr:rowOff>171450</xdr:rowOff>
                  </from>
                  <to>
                    <xdr:col>5</xdr:col>
                    <xdr:colOff>285750</xdr:colOff>
                    <xdr:row>21</xdr:row>
                    <xdr:rowOff>190500</xdr:rowOff>
                  </to>
                </anchor>
              </controlPr>
            </control>
          </mc:Choice>
        </mc:AlternateContent>
        <mc:AlternateContent xmlns:mc="http://schemas.openxmlformats.org/markup-compatibility/2006">
          <mc:Choice Requires="x14">
            <control shapeId="63490" r:id="rId5" name="Check Box 2">
              <controlPr defaultSize="0" autoFill="0" autoLine="0" autoPict="0" altText="">
                <anchor moveWithCells="1">
                  <from>
                    <xdr:col>4</xdr:col>
                    <xdr:colOff>762000</xdr:colOff>
                    <xdr:row>21</xdr:row>
                    <xdr:rowOff>161925</xdr:rowOff>
                  </from>
                  <to>
                    <xdr:col>5</xdr:col>
                    <xdr:colOff>285750</xdr:colOff>
                    <xdr:row>23</xdr:row>
                    <xdr:rowOff>0</xdr:rowOff>
                  </to>
                </anchor>
              </controlPr>
            </control>
          </mc:Choice>
        </mc:AlternateContent>
        <mc:AlternateContent xmlns:mc="http://schemas.openxmlformats.org/markup-compatibility/2006">
          <mc:Choice Requires="x14">
            <control shapeId="63491"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63492"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63493" r:id="rId8" name="Check Box 5">
              <controlPr defaultSize="0" autoFill="0" autoLine="0" autoPict="0" altText="">
                <anchor moveWithCells="1">
                  <from>
                    <xdr:col>3</xdr:col>
                    <xdr:colOff>19050</xdr:colOff>
                    <xdr:row>21</xdr:row>
                    <xdr:rowOff>0</xdr:rowOff>
                  </from>
                  <to>
                    <xdr:col>3</xdr:col>
                    <xdr:colOff>323850</xdr:colOff>
                    <xdr:row>22</xdr:row>
                    <xdr:rowOff>28575</xdr:rowOff>
                  </to>
                </anchor>
              </controlPr>
            </control>
          </mc:Choice>
        </mc:AlternateContent>
        <mc:AlternateContent xmlns:mc="http://schemas.openxmlformats.org/markup-compatibility/2006">
          <mc:Choice Requires="x14">
            <control shapeId="63494" r:id="rId9" name="Check Box 6">
              <controlPr defaultSize="0" autoFill="0" autoLine="0" autoPict="0" altText="">
                <anchor moveWithCells="1">
                  <from>
                    <xdr:col>3</xdr:col>
                    <xdr:colOff>57150</xdr:colOff>
                    <xdr:row>29</xdr:row>
                    <xdr:rowOff>161925</xdr:rowOff>
                  </from>
                  <to>
                    <xdr:col>3</xdr:col>
                    <xdr:colOff>361950</xdr:colOff>
                    <xdr:row>30</xdr:row>
                    <xdr:rowOff>190500</xdr:rowOff>
                  </to>
                </anchor>
              </controlPr>
            </control>
          </mc:Choice>
        </mc:AlternateContent>
        <mc:AlternateContent xmlns:mc="http://schemas.openxmlformats.org/markup-compatibility/2006">
          <mc:Choice Requires="x14">
            <control shapeId="63495" r:id="rId10" name="Check Box 7">
              <controlPr defaultSize="0" autoFill="0" autoLine="0" autoPict="0" altText="">
                <anchor moveWithCells="1">
                  <from>
                    <xdr:col>3</xdr:col>
                    <xdr:colOff>57150</xdr:colOff>
                    <xdr:row>30</xdr:row>
                    <xdr:rowOff>161925</xdr:rowOff>
                  </from>
                  <to>
                    <xdr:col>3</xdr:col>
                    <xdr:colOff>361950</xdr:colOff>
                    <xdr:row>31</xdr:row>
                    <xdr:rowOff>190500</xdr:rowOff>
                  </to>
                </anchor>
              </controlPr>
            </control>
          </mc:Choice>
        </mc:AlternateContent>
        <mc:AlternateContent xmlns:mc="http://schemas.openxmlformats.org/markup-compatibility/2006">
          <mc:Choice Requires="x14">
            <control shapeId="63496" r:id="rId11" name="Check Box 8">
              <controlPr defaultSize="0" autoFill="0" autoLine="0" autoPict="0" altText="">
                <anchor moveWithCells="1">
                  <from>
                    <xdr:col>3</xdr:col>
                    <xdr:colOff>57150</xdr:colOff>
                    <xdr:row>31</xdr:row>
                    <xdr:rowOff>161925</xdr:rowOff>
                  </from>
                  <to>
                    <xdr:col>3</xdr:col>
                    <xdr:colOff>361950</xdr:colOff>
                    <xdr:row>32</xdr:row>
                    <xdr:rowOff>190500</xdr:rowOff>
                  </to>
                </anchor>
              </controlPr>
            </control>
          </mc:Choice>
        </mc:AlternateContent>
        <mc:AlternateContent xmlns:mc="http://schemas.openxmlformats.org/markup-compatibility/2006">
          <mc:Choice Requires="x14">
            <control shapeId="63497" r:id="rId12" name="Check Box 9">
              <controlPr defaultSize="0" autoFill="0" autoLine="0" autoPict="0" altText="">
                <anchor moveWithCells="1">
                  <from>
                    <xdr:col>3</xdr:col>
                    <xdr:colOff>57150</xdr:colOff>
                    <xdr:row>32</xdr:row>
                    <xdr:rowOff>190500</xdr:rowOff>
                  </from>
                  <to>
                    <xdr:col>3</xdr:col>
                    <xdr:colOff>361950</xdr:colOff>
                    <xdr:row>34</xdr:row>
                    <xdr:rowOff>28575</xdr:rowOff>
                  </to>
                </anchor>
              </controlPr>
            </control>
          </mc:Choice>
        </mc:AlternateContent>
        <mc:AlternateContent xmlns:mc="http://schemas.openxmlformats.org/markup-compatibility/2006">
          <mc:Choice Requires="x14">
            <control shapeId="63498" r:id="rId13" name="Check Box 10">
              <controlPr defaultSize="0" autoFill="0" autoLine="0" autoPict="0" altText="">
                <anchor moveWithCells="1">
                  <from>
                    <xdr:col>3</xdr:col>
                    <xdr:colOff>57150</xdr:colOff>
                    <xdr:row>33</xdr:row>
                    <xdr:rowOff>190500</xdr:rowOff>
                  </from>
                  <to>
                    <xdr:col>3</xdr:col>
                    <xdr:colOff>361950</xdr:colOff>
                    <xdr:row>35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'C'!$K$3:$K$7</xm:f>
          </x14:formula1>
          <xm:sqref>O46 F45</xm:sqref>
        </x14:dataValidation>
        <x14:dataValidation type="list" allowBlank="1" showInputMessage="1" showErrorMessage="1">
          <x14:formula1>
            <xm:f>'C'!$C$3:$C$5</xm:f>
          </x14:formula1>
          <xm:sqref>F46</xm:sqref>
        </x14:dataValidation>
        <x14:dataValidation type="list" allowBlank="1" showInputMessage="1" showErrorMessage="1">
          <x14:formula1>
            <xm:f>'C'!$D$3:$D$4</xm:f>
          </x14:formula1>
          <xm:sqref>S34 B53:B57 B62:B66</xm:sqref>
        </x14:dataValidation>
        <x14:dataValidation type="list" allowBlank="1" showInputMessage="1" showErrorMessage="1">
          <x14:formula1>
            <xm:f>'C'!$E$3:$E$16</xm:f>
          </x14:formula1>
          <xm:sqref>L13</xm:sqref>
        </x14:dataValidation>
        <x14:dataValidation type="list" allowBlank="1" showInputMessage="1" showErrorMessage="1">
          <x14:formula1>
            <xm:f>'C'!$L$3:$L$313</xm:f>
          </x14:formula1>
          <xm:sqref>D15</xm:sqref>
        </x14:dataValidation>
        <x14:dataValidation type="list" allowBlank="1" showInputMessage="1" showErrorMessage="1">
          <x14:formula1>
            <xm:f>'C'!$L$3:$L$33</xm:f>
          </x14:formula1>
          <xm:sqref>I4</xm:sqref>
        </x14:dataValidation>
        <x14:dataValidation type="list" allowBlank="1" showErrorMessage="1">
          <x14:formula1>
            <xm:f>'C'!$G$3:$G$50</xm:f>
          </x14:formula1>
          <xm:sqref>D6</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tabColor theme="0"/>
  </sheetPr>
  <dimension ref="A1:U68"/>
  <sheetViews>
    <sheetView showGridLines="0" topLeftCell="B26" zoomScale="90" zoomScaleNormal="90" workbookViewId="0">
      <selection activeCell="D6" sqref="D6:K6"/>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258</v>
      </c>
      <c r="C1" s="96"/>
      <c r="D1" s="96"/>
      <c r="E1" s="96"/>
      <c r="F1" s="96"/>
      <c r="G1" s="96"/>
      <c r="H1" s="96"/>
      <c r="I1" s="96"/>
      <c r="J1" s="97"/>
      <c r="K1" s="97"/>
      <c r="L1" s="7"/>
      <c r="M1" s="55"/>
      <c r="N1" s="7"/>
    </row>
    <row r="2" spans="1:16" s="6" customFormat="1" ht="18.75">
      <c r="B2" s="98" t="s">
        <v>208</v>
      </c>
      <c r="C2" s="99"/>
      <c r="D2" s="100"/>
      <c r="E2" s="100"/>
      <c r="F2" s="100"/>
      <c r="G2" s="100"/>
      <c r="H2" s="100"/>
      <c r="I2" s="100"/>
      <c r="J2" s="97"/>
      <c r="K2" s="97"/>
      <c r="L2" s="7"/>
      <c r="M2" s="55"/>
      <c r="N2" s="7"/>
    </row>
    <row r="3" spans="1:16" s="8" customFormat="1" ht="11.25">
      <c r="B3" s="9"/>
      <c r="C3" s="10"/>
      <c r="M3" s="56"/>
    </row>
    <row r="4" spans="1:16" ht="15.75">
      <c r="B4" s="101" t="s">
        <v>209</v>
      </c>
      <c r="C4" s="102"/>
      <c r="D4" s="103"/>
      <c r="E4" s="103"/>
      <c r="F4" s="104"/>
      <c r="G4" s="103"/>
      <c r="H4" s="105" t="s">
        <v>210</v>
      </c>
      <c r="I4" s="106">
        <v>12</v>
      </c>
      <c r="J4" s="107" t="s">
        <v>211</v>
      </c>
      <c r="K4" s="107">
        <f>COUNTIF('Evaluaciones 2023'!B:B,D6)</f>
        <v>0</v>
      </c>
      <c r="L4" s="8"/>
      <c r="M4" s="56"/>
      <c r="N4" s="8"/>
      <c r="O4" s="8"/>
      <c r="P4" s="8"/>
    </row>
    <row r="5" spans="1:16" s="16" customFormat="1" ht="5.25" customHeight="1">
      <c r="A5" s="11"/>
      <c r="B5" s="14"/>
      <c r="C5" s="15"/>
      <c r="F5" s="17"/>
      <c r="M5" s="57"/>
    </row>
    <row r="6" spans="1:16" ht="24.75" customHeight="1">
      <c r="B6" s="183" t="s">
        <v>212</v>
      </c>
      <c r="C6" s="183"/>
      <c r="D6" s="176" t="s">
        <v>83</v>
      </c>
      <c r="E6" s="177"/>
      <c r="F6" s="177"/>
      <c r="G6" s="177"/>
      <c r="H6" s="177"/>
      <c r="I6" s="177"/>
      <c r="J6" s="177"/>
      <c r="K6" s="177"/>
    </row>
    <row r="7" spans="1:16" s="73" customFormat="1" ht="35.25" customHeight="1">
      <c r="B7" s="182" t="s">
        <v>213</v>
      </c>
      <c r="C7" s="182"/>
      <c r="D7" s="178" t="str">
        <f>VLOOKUP(D6,'C'!G3:M54,2,FALSE)</f>
        <v>617 Dirección General de Bachillerato Tecnológico de Educación y Promoción Deportiva</v>
      </c>
      <c r="E7" s="179"/>
      <c r="F7" s="179"/>
      <c r="G7" s="179"/>
      <c r="H7" s="179"/>
      <c r="I7" s="179"/>
      <c r="J7" s="179"/>
      <c r="K7" s="179"/>
      <c r="L7" s="74"/>
      <c r="M7" s="75"/>
      <c r="N7" s="74"/>
      <c r="O7" s="74"/>
      <c r="P7" s="74"/>
    </row>
    <row r="8" spans="1:16" ht="18.75" customHeight="1">
      <c r="B8" s="166" t="s">
        <v>214</v>
      </c>
      <c r="C8" s="166"/>
      <c r="D8" s="180" t="str">
        <f>VLOOKUP(D6,'C'!G3:M51,3,FALSE)</f>
        <v>Ficha de Monitoreo y Evaluación de Diseño</v>
      </c>
      <c r="E8" s="181"/>
      <c r="F8" s="181"/>
      <c r="G8" s="181"/>
      <c r="H8" s="181"/>
      <c r="I8" s="181"/>
      <c r="J8" s="181"/>
      <c r="K8" s="181"/>
    </row>
    <row r="9" spans="1:16" s="18" customFormat="1" ht="17.25" customHeight="1">
      <c r="B9" s="166" t="s">
        <v>215</v>
      </c>
      <c r="C9" s="166"/>
      <c r="D9" s="180">
        <f>VLOOKUP(D6,'C'!G3:M51,4,FALSE)</f>
        <v>2023</v>
      </c>
      <c r="E9" s="181"/>
      <c r="F9" s="181"/>
      <c r="G9" s="181"/>
      <c r="H9" s="181"/>
      <c r="I9" s="181"/>
      <c r="J9" s="181"/>
      <c r="K9" s="181"/>
      <c r="M9" s="58"/>
    </row>
    <row r="10" spans="1:16" ht="13.5" customHeight="1">
      <c r="G10" s="19"/>
      <c r="H10" s="19"/>
      <c r="I10" s="19"/>
      <c r="J10" s="19"/>
      <c r="K10" s="19"/>
      <c r="L10" s="19"/>
      <c r="M10" s="59"/>
      <c r="N10" s="20"/>
    </row>
    <row r="11" spans="1:16" s="21" customFormat="1" ht="13.5" customHeight="1">
      <c r="B11" s="12" t="s">
        <v>216</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89" t="s">
        <v>4</v>
      </c>
      <c r="C13" s="189"/>
      <c r="D13" s="190" t="e">
        <f>VLOOKUP(CONCATENATE($D$6,$I4),'Evaluaciones 2023'!$A$1:$L$1158,7,FALSE)</f>
        <v>#N/A</v>
      </c>
      <c r="E13" s="191"/>
      <c r="F13" s="191"/>
      <c r="G13" s="191"/>
      <c r="H13" s="191"/>
      <c r="I13" s="191"/>
      <c r="J13" s="191"/>
      <c r="K13" s="191"/>
      <c r="M13" s="61"/>
    </row>
    <row r="14" spans="1:16" s="27" customFormat="1" ht="15" customHeight="1">
      <c r="A14" s="18"/>
      <c r="B14" s="189" t="s">
        <v>217</v>
      </c>
      <c r="C14" s="189"/>
      <c r="D14" s="192" t="e">
        <f>VLOOKUP(D6,'Evaluaciones 2023'!B3:N585,7,FALSE)</f>
        <v>#N/A</v>
      </c>
      <c r="E14" s="193"/>
      <c r="F14" s="193"/>
      <c r="G14" s="193"/>
      <c r="H14" s="193"/>
      <c r="I14" s="193"/>
      <c r="J14" s="193"/>
      <c r="K14" s="193"/>
      <c r="M14" s="61"/>
    </row>
    <row r="15" spans="1:16" s="27" customFormat="1" ht="15">
      <c r="A15" s="18"/>
      <c r="B15" s="189" t="s">
        <v>218</v>
      </c>
      <c r="C15" s="189"/>
      <c r="D15" s="194">
        <v>1</v>
      </c>
      <c r="E15" s="195"/>
      <c r="F15" s="195"/>
      <c r="G15" s="195"/>
      <c r="H15" s="195"/>
      <c r="I15" s="195"/>
      <c r="J15" s="195"/>
      <c r="K15" s="195"/>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216</v>
      </c>
      <c r="C17" s="184" t="e">
        <f>VLOOKUP(CONCATENATE($D$6,$I4),'Evaluaciones 2023'!$A$1:$L$1158,10,FALSE)</f>
        <v>#N/A</v>
      </c>
      <c r="D17" s="185"/>
      <c r="E17" s="185"/>
      <c r="F17" s="185"/>
      <c r="G17" s="185"/>
      <c r="H17" s="185"/>
      <c r="I17" s="185"/>
      <c r="J17" s="185"/>
      <c r="K17" s="185"/>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161</v>
      </c>
      <c r="C19" s="184" t="e">
        <f>VLOOKUP(CONCATENATE($D$6,$I4),'Evaluaciones 2023'!$A$1:$L$1158,12,FALSE)</f>
        <v>#N/A</v>
      </c>
      <c r="D19" s="185"/>
      <c r="E19" s="185"/>
      <c r="F19" s="185"/>
      <c r="G19" s="185"/>
      <c r="H19" s="185"/>
      <c r="I19" s="185"/>
      <c r="J19" s="185"/>
      <c r="K19" s="185"/>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87" t="s">
        <v>0</v>
      </c>
      <c r="C21" s="187"/>
      <c r="D21" s="31"/>
      <c r="E21" s="31"/>
      <c r="F21" s="31"/>
      <c r="G21" s="31"/>
      <c r="H21" s="31"/>
      <c r="I21" s="31"/>
      <c r="J21" s="31"/>
      <c r="K21" s="13"/>
      <c r="M21" s="65" t="b">
        <v>0</v>
      </c>
      <c r="N21" s="11"/>
    </row>
    <row r="22" spans="1:21" s="18" customFormat="1" ht="15.75">
      <c r="B22" s="188" t="s">
        <v>219</v>
      </c>
      <c r="C22" s="188"/>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29</v>
      </c>
      <c r="F24" s="51"/>
      <c r="I24" s="17"/>
      <c r="J24" s="32"/>
      <c r="K24" s="11"/>
      <c r="L24" s="32"/>
      <c r="M24" s="66" t="b">
        <v>0</v>
      </c>
      <c r="N24" s="11"/>
      <c r="O24" s="32"/>
    </row>
    <row r="25" spans="1:21" s="18" customFormat="1" ht="15">
      <c r="B25" s="33"/>
      <c r="C25" s="33"/>
      <c r="E25" s="32" t="s">
        <v>37</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86" t="s">
        <v>220</v>
      </c>
      <c r="C27" s="186"/>
      <c r="D27" s="186"/>
      <c r="E27" s="160"/>
      <c r="F27" s="161"/>
      <c r="G27" s="161"/>
      <c r="H27" s="161"/>
      <c r="I27" s="161"/>
      <c r="J27" s="161"/>
      <c r="K27" s="162"/>
      <c r="L27" s="16"/>
      <c r="M27" s="57"/>
      <c r="N27" s="16"/>
      <c r="O27" s="16"/>
      <c r="P27" s="16"/>
    </row>
    <row r="28" spans="1:21">
      <c r="F28" s="19"/>
      <c r="H28" s="19"/>
      <c r="I28" s="19"/>
      <c r="J28" s="19"/>
      <c r="K28" s="19"/>
      <c r="L28" s="19"/>
      <c r="M28" s="59"/>
      <c r="N28" s="20"/>
    </row>
    <row r="29" spans="1:21" s="21" customFormat="1" ht="13.5" customHeight="1">
      <c r="B29" s="12" t="s">
        <v>221</v>
      </c>
      <c r="C29" s="34"/>
      <c r="D29" s="34"/>
      <c r="E29" s="34"/>
      <c r="F29" s="34"/>
      <c r="G29" s="35"/>
      <c r="H29" s="35"/>
      <c r="I29" s="35"/>
      <c r="J29" s="35"/>
      <c r="K29" s="35"/>
      <c r="L29" s="36"/>
      <c r="M29" s="67"/>
      <c r="N29" s="37"/>
    </row>
    <row r="30" spans="1:21" s="26" customFormat="1" ht="14.25" customHeight="1">
      <c r="A30" s="21"/>
      <c r="B30" s="14"/>
      <c r="C30" s="152" t="s">
        <v>222</v>
      </c>
      <c r="D30" s="152"/>
      <c r="G30" s="24"/>
      <c r="H30" s="11"/>
      <c r="I30" s="11"/>
      <c r="J30" s="11"/>
      <c r="K30" s="11"/>
      <c r="L30" s="11"/>
      <c r="M30" s="38"/>
      <c r="N30" s="11"/>
      <c r="O30" s="11"/>
      <c r="P30" s="11"/>
    </row>
    <row r="31" spans="1:21" ht="15.75">
      <c r="B31" s="159" t="s">
        <v>223</v>
      </c>
      <c r="C31" s="159"/>
      <c r="D31" s="50"/>
      <c r="M31" s="68" t="b">
        <v>0</v>
      </c>
      <c r="Q31" s="21"/>
      <c r="T31" s="21"/>
      <c r="U31" s="21"/>
    </row>
    <row r="32" spans="1:21" ht="15.75">
      <c r="B32" s="159" t="s">
        <v>224</v>
      </c>
      <c r="C32" s="159"/>
      <c r="D32" s="51"/>
      <c r="M32" s="68" t="b">
        <v>0</v>
      </c>
      <c r="Q32" s="21"/>
      <c r="T32" s="21"/>
      <c r="U32" s="21"/>
    </row>
    <row r="33" spans="1:21" ht="15.75">
      <c r="B33" s="174" t="s">
        <v>225</v>
      </c>
      <c r="C33" s="174"/>
      <c r="D33" s="50"/>
      <c r="E33" s="20" t="s">
        <v>226</v>
      </c>
      <c r="F33" s="168"/>
      <c r="G33" s="169"/>
      <c r="H33" s="169"/>
      <c r="I33" s="169"/>
      <c r="J33" s="169"/>
      <c r="K33" s="170"/>
      <c r="M33" s="68" t="b">
        <v>0</v>
      </c>
      <c r="Q33" s="21"/>
      <c r="T33" s="21"/>
      <c r="U33" s="21"/>
    </row>
    <row r="34" spans="1:21" s="38" customFormat="1" ht="15.75">
      <c r="B34" s="175" t="s">
        <v>227</v>
      </c>
      <c r="C34" s="175"/>
      <c r="D34" s="52"/>
      <c r="E34" s="20" t="s">
        <v>226</v>
      </c>
      <c r="F34" s="168"/>
      <c r="G34" s="169"/>
      <c r="H34" s="169"/>
      <c r="I34" s="169"/>
      <c r="J34" s="169"/>
      <c r="K34" s="170"/>
      <c r="L34" s="11"/>
      <c r="M34" s="68" t="b">
        <v>0</v>
      </c>
      <c r="N34" s="11"/>
      <c r="O34" s="11"/>
      <c r="P34" s="11"/>
      <c r="Q34" s="21"/>
      <c r="R34" s="21"/>
      <c r="S34" s="21"/>
      <c r="T34" s="39"/>
      <c r="U34" s="39"/>
    </row>
    <row r="35" spans="1:21" s="38" customFormat="1" ht="15.75">
      <c r="B35" s="175" t="s">
        <v>228</v>
      </c>
      <c r="C35" s="175"/>
      <c r="D35" s="53"/>
      <c r="E35" s="20" t="s">
        <v>226</v>
      </c>
      <c r="F35" s="168"/>
      <c r="G35" s="169"/>
      <c r="H35" s="169"/>
      <c r="I35" s="169"/>
      <c r="J35" s="169"/>
      <c r="K35" s="170"/>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229</v>
      </c>
      <c r="Q37" s="21"/>
      <c r="R37" s="21"/>
      <c r="S37" s="21"/>
      <c r="T37" s="21"/>
      <c r="U37" s="21"/>
    </row>
    <row r="38" spans="1:21" ht="45" customHeight="1">
      <c r="B38" s="160"/>
      <c r="C38" s="161"/>
      <c r="D38" s="161"/>
      <c r="E38" s="161"/>
      <c r="F38" s="161"/>
      <c r="G38" s="161"/>
      <c r="H38" s="161"/>
      <c r="I38" s="161"/>
      <c r="J38" s="161"/>
      <c r="K38" s="162"/>
      <c r="Q38" s="21"/>
      <c r="R38" s="21"/>
      <c r="S38" s="21"/>
      <c r="T38" s="21"/>
      <c r="U38" s="21"/>
    </row>
    <row r="39" spans="1:21" ht="7.5" customHeight="1">
      <c r="Q39" s="21"/>
      <c r="R39" s="21"/>
      <c r="S39" s="21"/>
      <c r="T39" s="21"/>
      <c r="U39" s="21"/>
    </row>
    <row r="40" spans="1:21" ht="15.75" customHeight="1">
      <c r="B40" s="49" t="s">
        <v>230</v>
      </c>
      <c r="C40" s="41"/>
      <c r="D40" s="41"/>
      <c r="E40" s="41"/>
      <c r="Q40" s="21"/>
      <c r="R40" s="21"/>
      <c r="S40" s="21"/>
      <c r="T40" s="21"/>
      <c r="U40" s="21"/>
    </row>
    <row r="41" spans="1:21" ht="45" customHeight="1">
      <c r="B41" s="160"/>
      <c r="C41" s="161"/>
      <c r="D41" s="161"/>
      <c r="E41" s="161"/>
      <c r="F41" s="161"/>
      <c r="G41" s="161"/>
      <c r="H41" s="161"/>
      <c r="I41" s="161"/>
      <c r="J41" s="161"/>
      <c r="K41" s="162"/>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66" t="s">
        <v>231</v>
      </c>
      <c r="C45" s="166"/>
      <c r="D45" s="166"/>
      <c r="E45" s="166"/>
      <c r="F45" s="160" t="s">
        <v>17</v>
      </c>
      <c r="G45" s="161"/>
      <c r="H45" s="161"/>
      <c r="I45" s="161"/>
      <c r="J45" s="161"/>
      <c r="K45" s="162"/>
    </row>
    <row r="46" spans="1:21" ht="20.25" customHeight="1">
      <c r="B46" s="166" t="s">
        <v>232</v>
      </c>
      <c r="C46" s="166"/>
      <c r="D46" s="166"/>
      <c r="E46" s="166"/>
      <c r="F46" s="163"/>
      <c r="G46" s="164"/>
      <c r="H46" s="164"/>
      <c r="I46" s="164"/>
      <c r="J46" s="164"/>
      <c r="K46" s="165"/>
      <c r="L46" s="20"/>
      <c r="M46" s="69"/>
      <c r="N46" s="20"/>
      <c r="O46" s="10"/>
    </row>
    <row r="47" spans="1:21">
      <c r="F47" s="43"/>
      <c r="G47" s="43"/>
      <c r="H47" s="43"/>
      <c r="I47" s="43"/>
      <c r="J47" s="43"/>
      <c r="K47" s="43"/>
      <c r="L47" s="43"/>
      <c r="M47" s="70"/>
      <c r="N47" s="43"/>
      <c r="O47" s="43"/>
      <c r="P47" s="43"/>
    </row>
    <row r="48" spans="1:21" ht="15.75" customHeight="1">
      <c r="A48" s="21"/>
      <c r="B48" s="44" t="s">
        <v>233</v>
      </c>
      <c r="C48" s="22"/>
      <c r="D48" s="22"/>
      <c r="E48" s="22"/>
      <c r="F48" s="22"/>
      <c r="G48" s="23"/>
      <c r="H48" s="23"/>
      <c r="I48" s="23"/>
      <c r="J48" s="23"/>
      <c r="K48" s="23"/>
      <c r="L48" s="20"/>
      <c r="M48" s="69"/>
      <c r="N48" s="20"/>
      <c r="O48" s="10"/>
    </row>
    <row r="50" spans="2:16" ht="64.5" customHeight="1">
      <c r="B50" s="32" t="s">
        <v>216</v>
      </c>
      <c r="C50" s="172" t="e">
        <f>C17</f>
        <v>#N/A</v>
      </c>
      <c r="D50" s="173"/>
      <c r="E50" s="173"/>
      <c r="F50" s="173"/>
      <c r="G50" s="173"/>
      <c r="H50" s="173"/>
      <c r="I50" s="173"/>
      <c r="J50" s="173"/>
      <c r="K50" s="173"/>
    </row>
    <row r="52" spans="2:16" ht="27.75" customHeight="1">
      <c r="B52" s="76" t="s">
        <v>234</v>
      </c>
      <c r="C52" s="171" t="s">
        <v>235</v>
      </c>
      <c r="D52" s="171"/>
      <c r="E52" s="171"/>
      <c r="F52" s="171"/>
      <c r="G52" s="171"/>
      <c r="H52" s="45" t="s">
        <v>236</v>
      </c>
      <c r="I52" s="45" t="s">
        <v>237</v>
      </c>
      <c r="J52" s="45" t="s">
        <v>238</v>
      </c>
      <c r="K52" s="45" t="s">
        <v>239</v>
      </c>
      <c r="L52" s="46"/>
      <c r="M52" s="71"/>
      <c r="N52" s="46"/>
      <c r="O52" s="46"/>
      <c r="P52" s="46"/>
    </row>
    <row r="53" spans="2:16" ht="45" customHeight="1">
      <c r="B53" s="47"/>
      <c r="C53" s="167"/>
      <c r="D53" s="167"/>
      <c r="E53" s="167"/>
      <c r="F53" s="167"/>
      <c r="G53" s="167"/>
      <c r="H53" s="79"/>
      <c r="I53" s="80"/>
      <c r="J53" s="79"/>
      <c r="K53" s="79"/>
      <c r="M53" s="68" t="b">
        <v>0</v>
      </c>
    </row>
    <row r="54" spans="2:16" ht="45" customHeight="1">
      <c r="B54" s="47"/>
      <c r="C54" s="167"/>
      <c r="D54" s="167"/>
      <c r="E54" s="167"/>
      <c r="F54" s="167"/>
      <c r="G54" s="167"/>
      <c r="H54" s="79"/>
      <c r="I54" s="80"/>
      <c r="J54" s="79"/>
      <c r="K54" s="79"/>
      <c r="M54" s="68" t="b">
        <v>1</v>
      </c>
    </row>
    <row r="55" spans="2:16" ht="45" customHeight="1">
      <c r="B55" s="47"/>
      <c r="C55" s="167"/>
      <c r="D55" s="167"/>
      <c r="E55" s="167"/>
      <c r="F55" s="167"/>
      <c r="G55" s="167"/>
      <c r="H55" s="79"/>
      <c r="I55" s="80"/>
      <c r="J55" s="79"/>
      <c r="K55" s="79"/>
      <c r="M55" s="68" t="b">
        <v>0</v>
      </c>
    </row>
    <row r="56" spans="2:16" ht="45" customHeight="1">
      <c r="B56" s="47"/>
      <c r="C56" s="167"/>
      <c r="D56" s="167"/>
      <c r="E56" s="167"/>
      <c r="F56" s="167"/>
      <c r="G56" s="167"/>
      <c r="H56" s="79"/>
      <c r="I56" s="80"/>
      <c r="J56" s="79"/>
      <c r="K56" s="79"/>
      <c r="M56" s="68" t="b">
        <v>0</v>
      </c>
    </row>
    <row r="57" spans="2:16" ht="45" customHeight="1">
      <c r="B57" s="47"/>
      <c r="C57" s="167"/>
      <c r="D57" s="167"/>
      <c r="E57" s="167"/>
      <c r="F57" s="167"/>
      <c r="G57" s="167"/>
      <c r="H57" s="79"/>
      <c r="I57" s="80"/>
      <c r="J57" s="79"/>
      <c r="K57" s="79"/>
      <c r="M57" s="68" t="b">
        <v>0</v>
      </c>
    </row>
    <row r="59" spans="2:16" ht="15.75">
      <c r="B59" s="44" t="s">
        <v>240</v>
      </c>
      <c r="C59" s="22"/>
      <c r="D59" s="22"/>
      <c r="E59" s="22"/>
      <c r="F59" s="22"/>
      <c r="G59" s="23"/>
      <c r="H59" s="23"/>
      <c r="I59" s="23"/>
      <c r="J59" s="23"/>
      <c r="K59" s="23"/>
    </row>
    <row r="60" spans="2:16" ht="3.75" customHeight="1"/>
    <row r="61" spans="2:16" ht="25.5">
      <c r="B61" s="76" t="s">
        <v>234</v>
      </c>
      <c r="C61" s="77" t="s">
        <v>241</v>
      </c>
      <c r="D61" s="153" t="s">
        <v>242</v>
      </c>
      <c r="E61" s="154"/>
      <c r="F61" s="154"/>
      <c r="G61" s="155"/>
      <c r="H61" s="45" t="s">
        <v>236</v>
      </c>
      <c r="I61" s="45" t="s">
        <v>237</v>
      </c>
      <c r="J61" s="45" t="s">
        <v>238</v>
      </c>
      <c r="K61" s="45" t="s">
        <v>239</v>
      </c>
    </row>
    <row r="62" spans="2:16" ht="45" customHeight="1">
      <c r="B62" s="47"/>
      <c r="C62" s="81"/>
      <c r="D62" s="156"/>
      <c r="E62" s="157"/>
      <c r="F62" s="157"/>
      <c r="G62" s="158"/>
      <c r="H62" s="78"/>
      <c r="I62" s="78"/>
      <c r="J62" s="78"/>
      <c r="K62" s="78"/>
      <c r="M62" s="68" t="b">
        <v>0</v>
      </c>
    </row>
    <row r="63" spans="2:16" ht="45" customHeight="1">
      <c r="B63" s="47"/>
      <c r="C63" s="81"/>
      <c r="D63" s="156"/>
      <c r="E63" s="157"/>
      <c r="F63" s="157"/>
      <c r="G63" s="158"/>
      <c r="H63" s="78"/>
      <c r="I63" s="78"/>
      <c r="J63" s="78"/>
      <c r="K63" s="78"/>
      <c r="M63" s="68" t="b">
        <v>0</v>
      </c>
    </row>
    <row r="64" spans="2:16" ht="45" customHeight="1">
      <c r="B64" s="47"/>
      <c r="C64" s="81"/>
      <c r="D64" s="156"/>
      <c r="E64" s="157"/>
      <c r="F64" s="157"/>
      <c r="G64" s="158"/>
      <c r="H64" s="78"/>
      <c r="I64" s="78"/>
      <c r="J64" s="78"/>
      <c r="K64" s="78"/>
      <c r="M64" s="68" t="b">
        <v>0</v>
      </c>
    </row>
    <row r="65" spans="2:13" ht="45" customHeight="1">
      <c r="B65" s="47"/>
      <c r="C65" s="81"/>
      <c r="D65" s="156"/>
      <c r="E65" s="157"/>
      <c r="F65" s="157"/>
      <c r="G65" s="158"/>
      <c r="H65" s="78"/>
      <c r="I65" s="78"/>
      <c r="J65" s="78"/>
      <c r="K65" s="78"/>
      <c r="M65" s="68" t="b">
        <v>0</v>
      </c>
    </row>
    <row r="66" spans="2:13" ht="45" customHeight="1">
      <c r="B66" s="47"/>
      <c r="C66" s="81"/>
      <c r="D66" s="156"/>
      <c r="E66" s="157"/>
      <c r="F66" s="157"/>
      <c r="G66" s="158"/>
      <c r="H66" s="78"/>
      <c r="I66" s="78"/>
      <c r="J66" s="78"/>
      <c r="K66" s="78"/>
      <c r="M66" s="68" t="b">
        <v>0</v>
      </c>
    </row>
    <row r="68" spans="2:13" s="48" customFormat="1" ht="13.5" thickBot="1">
      <c r="M68" s="72"/>
    </row>
  </sheetData>
  <sheetProtection formatRows="0"/>
  <mergeCells count="48">
    <mergeCell ref="B6:C6"/>
    <mergeCell ref="D6:K6"/>
    <mergeCell ref="B7:C7"/>
    <mergeCell ref="D7:K7"/>
    <mergeCell ref="B8:C8"/>
    <mergeCell ref="D8:K8"/>
    <mergeCell ref="B22:C22"/>
    <mergeCell ref="B9:C9"/>
    <mergeCell ref="D9:K9"/>
    <mergeCell ref="B13:C13"/>
    <mergeCell ref="D13:K13"/>
    <mergeCell ref="B14:C14"/>
    <mergeCell ref="D14:K14"/>
    <mergeCell ref="B15:C15"/>
    <mergeCell ref="D15:K15"/>
    <mergeCell ref="C17:K17"/>
    <mergeCell ref="C19:K19"/>
    <mergeCell ref="B21:C21"/>
    <mergeCell ref="B41:K41"/>
    <mergeCell ref="B27:D27"/>
    <mergeCell ref="E27:K27"/>
    <mergeCell ref="C30:D30"/>
    <mergeCell ref="B31:C31"/>
    <mergeCell ref="B32:C32"/>
    <mergeCell ref="B33:C33"/>
    <mergeCell ref="F33:K33"/>
    <mergeCell ref="B34:C34"/>
    <mergeCell ref="F34:K34"/>
    <mergeCell ref="B35:C35"/>
    <mergeCell ref="F35:K35"/>
    <mergeCell ref="B38:K38"/>
    <mergeCell ref="D61:G61"/>
    <mergeCell ref="B45:E45"/>
    <mergeCell ref="F45:K45"/>
    <mergeCell ref="B46:E46"/>
    <mergeCell ref="F46:K46"/>
    <mergeCell ref="C50:K50"/>
    <mergeCell ref="C52:G52"/>
    <mergeCell ref="C53:G53"/>
    <mergeCell ref="C54:G54"/>
    <mergeCell ref="C55:G55"/>
    <mergeCell ref="C56:G56"/>
    <mergeCell ref="C57:G57"/>
    <mergeCell ref="D62:G62"/>
    <mergeCell ref="D63:G63"/>
    <mergeCell ref="D64:G64"/>
    <mergeCell ref="D65:G65"/>
    <mergeCell ref="D66:G66"/>
  </mergeCells>
  <printOptions horizontalCentered="1" verticalCentered="1"/>
  <pageMargins left="0.23622047244094491" right="0.23622047244094491" top="0.74803149606299213" bottom="0.74803149606299213" header="0.31496062992125984" footer="0.31496062992125984"/>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4513" r:id="rId4" name="Check Box 1">
              <controlPr defaultSize="0" autoFill="0" autoLine="0" autoPict="0" altText="">
                <anchor moveWithCells="1">
                  <from>
                    <xdr:col>4</xdr:col>
                    <xdr:colOff>762000</xdr:colOff>
                    <xdr:row>20</xdr:row>
                    <xdr:rowOff>171450</xdr:rowOff>
                  </from>
                  <to>
                    <xdr:col>5</xdr:col>
                    <xdr:colOff>285750</xdr:colOff>
                    <xdr:row>21</xdr:row>
                    <xdr:rowOff>190500</xdr:rowOff>
                  </to>
                </anchor>
              </controlPr>
            </control>
          </mc:Choice>
        </mc:AlternateContent>
        <mc:AlternateContent xmlns:mc="http://schemas.openxmlformats.org/markup-compatibility/2006">
          <mc:Choice Requires="x14">
            <control shapeId="64514" r:id="rId5" name="Check Box 2">
              <controlPr defaultSize="0" autoFill="0" autoLine="0" autoPict="0" altText="">
                <anchor moveWithCells="1">
                  <from>
                    <xdr:col>4</xdr:col>
                    <xdr:colOff>762000</xdr:colOff>
                    <xdr:row>21</xdr:row>
                    <xdr:rowOff>161925</xdr:rowOff>
                  </from>
                  <to>
                    <xdr:col>5</xdr:col>
                    <xdr:colOff>285750</xdr:colOff>
                    <xdr:row>23</xdr:row>
                    <xdr:rowOff>0</xdr:rowOff>
                  </to>
                </anchor>
              </controlPr>
            </control>
          </mc:Choice>
        </mc:AlternateContent>
        <mc:AlternateContent xmlns:mc="http://schemas.openxmlformats.org/markup-compatibility/2006">
          <mc:Choice Requires="x14">
            <control shapeId="64515"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64516"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64517" r:id="rId8" name="Check Box 5">
              <controlPr defaultSize="0" autoFill="0" autoLine="0" autoPict="0" altText="">
                <anchor moveWithCells="1">
                  <from>
                    <xdr:col>3</xdr:col>
                    <xdr:colOff>19050</xdr:colOff>
                    <xdr:row>21</xdr:row>
                    <xdr:rowOff>0</xdr:rowOff>
                  </from>
                  <to>
                    <xdr:col>3</xdr:col>
                    <xdr:colOff>323850</xdr:colOff>
                    <xdr:row>22</xdr:row>
                    <xdr:rowOff>28575</xdr:rowOff>
                  </to>
                </anchor>
              </controlPr>
            </control>
          </mc:Choice>
        </mc:AlternateContent>
        <mc:AlternateContent xmlns:mc="http://schemas.openxmlformats.org/markup-compatibility/2006">
          <mc:Choice Requires="x14">
            <control shapeId="64518" r:id="rId9" name="Check Box 6">
              <controlPr defaultSize="0" autoFill="0" autoLine="0" autoPict="0" altText="">
                <anchor moveWithCells="1">
                  <from>
                    <xdr:col>3</xdr:col>
                    <xdr:colOff>57150</xdr:colOff>
                    <xdr:row>29</xdr:row>
                    <xdr:rowOff>161925</xdr:rowOff>
                  </from>
                  <to>
                    <xdr:col>3</xdr:col>
                    <xdr:colOff>361950</xdr:colOff>
                    <xdr:row>30</xdr:row>
                    <xdr:rowOff>190500</xdr:rowOff>
                  </to>
                </anchor>
              </controlPr>
            </control>
          </mc:Choice>
        </mc:AlternateContent>
        <mc:AlternateContent xmlns:mc="http://schemas.openxmlformats.org/markup-compatibility/2006">
          <mc:Choice Requires="x14">
            <control shapeId="64519" r:id="rId10" name="Check Box 7">
              <controlPr defaultSize="0" autoFill="0" autoLine="0" autoPict="0" altText="">
                <anchor moveWithCells="1">
                  <from>
                    <xdr:col>3</xdr:col>
                    <xdr:colOff>57150</xdr:colOff>
                    <xdr:row>30</xdr:row>
                    <xdr:rowOff>161925</xdr:rowOff>
                  </from>
                  <to>
                    <xdr:col>3</xdr:col>
                    <xdr:colOff>361950</xdr:colOff>
                    <xdr:row>31</xdr:row>
                    <xdr:rowOff>190500</xdr:rowOff>
                  </to>
                </anchor>
              </controlPr>
            </control>
          </mc:Choice>
        </mc:AlternateContent>
        <mc:AlternateContent xmlns:mc="http://schemas.openxmlformats.org/markup-compatibility/2006">
          <mc:Choice Requires="x14">
            <control shapeId="64520" r:id="rId11" name="Check Box 8">
              <controlPr defaultSize="0" autoFill="0" autoLine="0" autoPict="0" altText="">
                <anchor moveWithCells="1">
                  <from>
                    <xdr:col>3</xdr:col>
                    <xdr:colOff>57150</xdr:colOff>
                    <xdr:row>31</xdr:row>
                    <xdr:rowOff>161925</xdr:rowOff>
                  </from>
                  <to>
                    <xdr:col>3</xdr:col>
                    <xdr:colOff>361950</xdr:colOff>
                    <xdr:row>32</xdr:row>
                    <xdr:rowOff>190500</xdr:rowOff>
                  </to>
                </anchor>
              </controlPr>
            </control>
          </mc:Choice>
        </mc:AlternateContent>
        <mc:AlternateContent xmlns:mc="http://schemas.openxmlformats.org/markup-compatibility/2006">
          <mc:Choice Requires="x14">
            <control shapeId="64521" r:id="rId12" name="Check Box 9">
              <controlPr defaultSize="0" autoFill="0" autoLine="0" autoPict="0" altText="">
                <anchor moveWithCells="1">
                  <from>
                    <xdr:col>3</xdr:col>
                    <xdr:colOff>57150</xdr:colOff>
                    <xdr:row>32</xdr:row>
                    <xdr:rowOff>190500</xdr:rowOff>
                  </from>
                  <to>
                    <xdr:col>3</xdr:col>
                    <xdr:colOff>361950</xdr:colOff>
                    <xdr:row>34</xdr:row>
                    <xdr:rowOff>28575</xdr:rowOff>
                  </to>
                </anchor>
              </controlPr>
            </control>
          </mc:Choice>
        </mc:AlternateContent>
        <mc:AlternateContent xmlns:mc="http://schemas.openxmlformats.org/markup-compatibility/2006">
          <mc:Choice Requires="x14">
            <control shapeId="64522" r:id="rId13" name="Check Box 10">
              <controlPr defaultSize="0" autoFill="0" autoLine="0" autoPict="0" altText="">
                <anchor moveWithCells="1">
                  <from>
                    <xdr:col>3</xdr:col>
                    <xdr:colOff>57150</xdr:colOff>
                    <xdr:row>33</xdr:row>
                    <xdr:rowOff>190500</xdr:rowOff>
                  </from>
                  <to>
                    <xdr:col>3</xdr:col>
                    <xdr:colOff>361950</xdr:colOff>
                    <xdr:row>35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'C'!$K$3:$K$7</xm:f>
          </x14:formula1>
          <xm:sqref>O46 F45</xm:sqref>
        </x14:dataValidation>
        <x14:dataValidation type="list" allowBlank="1" showInputMessage="1" showErrorMessage="1">
          <x14:formula1>
            <xm:f>'C'!$C$3:$C$5</xm:f>
          </x14:formula1>
          <xm:sqref>F46</xm:sqref>
        </x14:dataValidation>
        <x14:dataValidation type="list" allowBlank="1" showInputMessage="1" showErrorMessage="1">
          <x14:formula1>
            <xm:f>'C'!$D$3:$D$4</xm:f>
          </x14:formula1>
          <xm:sqref>S34 B53:B57 B62:B66</xm:sqref>
        </x14:dataValidation>
        <x14:dataValidation type="list" allowBlank="1" showInputMessage="1" showErrorMessage="1">
          <x14:formula1>
            <xm:f>'C'!$E$3:$E$16</xm:f>
          </x14:formula1>
          <xm:sqref>L13</xm:sqref>
        </x14:dataValidation>
        <x14:dataValidation type="list" allowBlank="1" showInputMessage="1" showErrorMessage="1">
          <x14:formula1>
            <xm:f>'C'!$L$3:$L$313</xm:f>
          </x14:formula1>
          <xm:sqref>D15</xm:sqref>
        </x14:dataValidation>
        <x14:dataValidation type="list" allowBlank="1" showInputMessage="1" showErrorMessage="1">
          <x14:formula1>
            <xm:f>'C'!$L$3:$L$33</xm:f>
          </x14:formula1>
          <xm:sqref>I4</xm:sqref>
        </x14:dataValidation>
        <x14:dataValidation type="list" allowBlank="1" showErrorMessage="1">
          <x14:formula1>
            <xm:f>'C'!$G$3:$G$50</xm:f>
          </x14:formula1>
          <xm:sqref>D6</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tabColor theme="0"/>
  </sheetPr>
  <dimension ref="A1:U68"/>
  <sheetViews>
    <sheetView showGridLines="0" topLeftCell="B9" zoomScale="90" zoomScaleNormal="90" workbookViewId="0">
      <selection activeCell="D6" sqref="D6:K6"/>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258</v>
      </c>
      <c r="C1" s="96"/>
      <c r="D1" s="96"/>
      <c r="E1" s="96"/>
      <c r="F1" s="96"/>
      <c r="G1" s="96"/>
      <c r="H1" s="96"/>
      <c r="I1" s="96"/>
      <c r="J1" s="97"/>
      <c r="K1" s="97"/>
      <c r="L1" s="7"/>
      <c r="M1" s="55"/>
      <c r="N1" s="7"/>
    </row>
    <row r="2" spans="1:16" s="6" customFormat="1" ht="18.75">
      <c r="B2" s="98" t="s">
        <v>208</v>
      </c>
      <c r="C2" s="99"/>
      <c r="D2" s="100"/>
      <c r="E2" s="100"/>
      <c r="F2" s="100"/>
      <c r="G2" s="100"/>
      <c r="H2" s="100"/>
      <c r="I2" s="100"/>
      <c r="J2" s="97"/>
      <c r="K2" s="97"/>
      <c r="L2" s="7"/>
      <c r="M2" s="55"/>
      <c r="N2" s="7"/>
    </row>
    <row r="3" spans="1:16" s="8" customFormat="1" ht="11.25">
      <c r="B3" s="9"/>
      <c r="C3" s="10"/>
      <c r="M3" s="56"/>
    </row>
    <row r="4" spans="1:16" ht="15.75">
      <c r="B4" s="101" t="s">
        <v>209</v>
      </c>
      <c r="C4" s="102"/>
      <c r="D4" s="103"/>
      <c r="E4" s="103"/>
      <c r="F4" s="104"/>
      <c r="G4" s="103"/>
      <c r="H4" s="105" t="s">
        <v>210</v>
      </c>
      <c r="I4" s="106">
        <v>13</v>
      </c>
      <c r="J4" s="107" t="s">
        <v>211</v>
      </c>
      <c r="K4" s="107">
        <f>COUNTIF('Evaluaciones 2023'!B:B,D6)</f>
        <v>0</v>
      </c>
      <c r="L4" s="8"/>
      <c r="M4" s="56"/>
      <c r="N4" s="8"/>
      <c r="O4" s="8"/>
      <c r="P4" s="8"/>
    </row>
    <row r="5" spans="1:16" s="16" customFormat="1" ht="5.25" customHeight="1">
      <c r="A5" s="11"/>
      <c r="B5" s="14"/>
      <c r="C5" s="15"/>
      <c r="F5" s="17"/>
      <c r="M5" s="57"/>
    </row>
    <row r="6" spans="1:16" ht="24.75" customHeight="1">
      <c r="B6" s="183" t="s">
        <v>212</v>
      </c>
      <c r="C6" s="183"/>
      <c r="D6" s="176" t="s">
        <v>83</v>
      </c>
      <c r="E6" s="177"/>
      <c r="F6" s="177"/>
      <c r="G6" s="177"/>
      <c r="H6" s="177"/>
      <c r="I6" s="177"/>
      <c r="J6" s="177"/>
      <c r="K6" s="177"/>
    </row>
    <row r="7" spans="1:16" s="73" customFormat="1" ht="35.25" customHeight="1">
      <c r="B7" s="182" t="s">
        <v>213</v>
      </c>
      <c r="C7" s="182"/>
      <c r="D7" s="178" t="str">
        <f>VLOOKUP(D6,'C'!G3:M54,2,FALSE)</f>
        <v>617 Dirección General de Bachillerato Tecnológico de Educación y Promoción Deportiva</v>
      </c>
      <c r="E7" s="179"/>
      <c r="F7" s="179"/>
      <c r="G7" s="179"/>
      <c r="H7" s="179"/>
      <c r="I7" s="179"/>
      <c r="J7" s="179"/>
      <c r="K7" s="179"/>
      <c r="L7" s="74"/>
      <c r="M7" s="75"/>
      <c r="N7" s="74"/>
      <c r="O7" s="74"/>
      <c r="P7" s="74"/>
    </row>
    <row r="8" spans="1:16" ht="18.75" customHeight="1">
      <c r="B8" s="166" t="s">
        <v>214</v>
      </c>
      <c r="C8" s="166"/>
      <c r="D8" s="180" t="str">
        <f>VLOOKUP(D6,'C'!G3:M51,3,FALSE)</f>
        <v>Ficha de Monitoreo y Evaluación de Diseño</v>
      </c>
      <c r="E8" s="181"/>
      <c r="F8" s="181"/>
      <c r="G8" s="181"/>
      <c r="H8" s="181"/>
      <c r="I8" s="181"/>
      <c r="J8" s="181"/>
      <c r="K8" s="181"/>
    </row>
    <row r="9" spans="1:16" s="18" customFormat="1" ht="17.25" customHeight="1">
      <c r="B9" s="166" t="s">
        <v>215</v>
      </c>
      <c r="C9" s="166"/>
      <c r="D9" s="180">
        <f>VLOOKUP(D6,'C'!G3:M51,4,FALSE)</f>
        <v>2023</v>
      </c>
      <c r="E9" s="181"/>
      <c r="F9" s="181"/>
      <c r="G9" s="181"/>
      <c r="H9" s="181"/>
      <c r="I9" s="181"/>
      <c r="J9" s="181"/>
      <c r="K9" s="181"/>
      <c r="M9" s="58"/>
    </row>
    <row r="10" spans="1:16" ht="13.5" customHeight="1">
      <c r="G10" s="19"/>
      <c r="H10" s="19"/>
      <c r="I10" s="19"/>
      <c r="J10" s="19"/>
      <c r="K10" s="19"/>
      <c r="L10" s="19"/>
      <c r="M10" s="59"/>
      <c r="N10" s="20"/>
    </row>
    <row r="11" spans="1:16" s="21" customFormat="1" ht="13.5" customHeight="1">
      <c r="B11" s="12" t="s">
        <v>216</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89" t="s">
        <v>4</v>
      </c>
      <c r="C13" s="189"/>
      <c r="D13" s="190" t="e">
        <f>VLOOKUP(CONCATENATE($D$6,$I4),'Evaluaciones 2023'!$A$1:$L$1158,7,FALSE)</f>
        <v>#N/A</v>
      </c>
      <c r="E13" s="191"/>
      <c r="F13" s="191"/>
      <c r="G13" s="191"/>
      <c r="H13" s="191"/>
      <c r="I13" s="191"/>
      <c r="J13" s="191"/>
      <c r="K13" s="191"/>
      <c r="M13" s="61"/>
    </row>
    <row r="14" spans="1:16" s="27" customFormat="1" ht="15" customHeight="1">
      <c r="A14" s="18"/>
      <c r="B14" s="189" t="s">
        <v>217</v>
      </c>
      <c r="C14" s="189"/>
      <c r="D14" s="192" t="e">
        <f>VLOOKUP(D6,'Evaluaciones 2023'!B3:N585,7,FALSE)</f>
        <v>#N/A</v>
      </c>
      <c r="E14" s="193"/>
      <c r="F14" s="193"/>
      <c r="G14" s="193"/>
      <c r="H14" s="193"/>
      <c r="I14" s="193"/>
      <c r="J14" s="193"/>
      <c r="K14" s="193"/>
      <c r="M14" s="61"/>
    </row>
    <row r="15" spans="1:16" s="27" customFormat="1" ht="15">
      <c r="A15" s="18"/>
      <c r="B15" s="189" t="s">
        <v>218</v>
      </c>
      <c r="C15" s="189"/>
      <c r="D15" s="194">
        <v>1</v>
      </c>
      <c r="E15" s="195"/>
      <c r="F15" s="195"/>
      <c r="G15" s="195"/>
      <c r="H15" s="195"/>
      <c r="I15" s="195"/>
      <c r="J15" s="195"/>
      <c r="K15" s="195"/>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216</v>
      </c>
      <c r="C17" s="184" t="e">
        <f>VLOOKUP(CONCATENATE($D$6,$I4),'Evaluaciones 2023'!$A$1:$L$1158,10,FALSE)</f>
        <v>#N/A</v>
      </c>
      <c r="D17" s="185"/>
      <c r="E17" s="185"/>
      <c r="F17" s="185"/>
      <c r="G17" s="185"/>
      <c r="H17" s="185"/>
      <c r="I17" s="185"/>
      <c r="J17" s="185"/>
      <c r="K17" s="185"/>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161</v>
      </c>
      <c r="C19" s="184" t="e">
        <f>VLOOKUP(CONCATENATE($D$6,$I4),'Evaluaciones 2023'!$A$1:$L$1158,12,FALSE)</f>
        <v>#N/A</v>
      </c>
      <c r="D19" s="185"/>
      <c r="E19" s="185"/>
      <c r="F19" s="185"/>
      <c r="G19" s="185"/>
      <c r="H19" s="185"/>
      <c r="I19" s="185"/>
      <c r="J19" s="185"/>
      <c r="K19" s="185"/>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87" t="s">
        <v>0</v>
      </c>
      <c r="C21" s="187"/>
      <c r="D21" s="31"/>
      <c r="E21" s="31"/>
      <c r="F21" s="31"/>
      <c r="G21" s="31"/>
      <c r="H21" s="31"/>
      <c r="I21" s="31"/>
      <c r="J21" s="31"/>
      <c r="K21" s="13"/>
      <c r="M21" s="65" t="b">
        <v>0</v>
      </c>
      <c r="N21" s="11"/>
    </row>
    <row r="22" spans="1:21" s="18" customFormat="1" ht="15.75">
      <c r="B22" s="188" t="s">
        <v>219</v>
      </c>
      <c r="C22" s="188"/>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29</v>
      </c>
      <c r="F24" s="51"/>
      <c r="I24" s="17"/>
      <c r="J24" s="32"/>
      <c r="K24" s="11"/>
      <c r="L24" s="32"/>
      <c r="M24" s="66" t="b">
        <v>0</v>
      </c>
      <c r="N24" s="11"/>
      <c r="O24" s="32"/>
    </row>
    <row r="25" spans="1:21" s="18" customFormat="1" ht="15">
      <c r="B25" s="33"/>
      <c r="C25" s="33"/>
      <c r="E25" s="32" t="s">
        <v>37</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86" t="s">
        <v>220</v>
      </c>
      <c r="C27" s="186"/>
      <c r="D27" s="186"/>
      <c r="E27" s="160"/>
      <c r="F27" s="161"/>
      <c r="G27" s="161"/>
      <c r="H27" s="161"/>
      <c r="I27" s="161"/>
      <c r="J27" s="161"/>
      <c r="K27" s="162"/>
      <c r="L27" s="16"/>
      <c r="M27" s="57"/>
      <c r="N27" s="16"/>
      <c r="O27" s="16"/>
      <c r="P27" s="16"/>
    </row>
    <row r="28" spans="1:21">
      <c r="F28" s="19"/>
      <c r="H28" s="19"/>
      <c r="I28" s="19"/>
      <c r="J28" s="19"/>
      <c r="K28" s="19"/>
      <c r="L28" s="19"/>
      <c r="M28" s="59"/>
      <c r="N28" s="20"/>
    </row>
    <row r="29" spans="1:21" s="21" customFormat="1" ht="13.5" customHeight="1">
      <c r="B29" s="12" t="s">
        <v>221</v>
      </c>
      <c r="C29" s="34"/>
      <c r="D29" s="34"/>
      <c r="E29" s="34"/>
      <c r="F29" s="34"/>
      <c r="G29" s="35"/>
      <c r="H29" s="35"/>
      <c r="I29" s="35"/>
      <c r="J29" s="35"/>
      <c r="K29" s="35"/>
      <c r="L29" s="36"/>
      <c r="M29" s="67"/>
      <c r="N29" s="37"/>
    </row>
    <row r="30" spans="1:21" s="26" customFormat="1" ht="14.25" customHeight="1">
      <c r="A30" s="21"/>
      <c r="B30" s="14"/>
      <c r="C30" s="152" t="s">
        <v>222</v>
      </c>
      <c r="D30" s="152"/>
      <c r="G30" s="24"/>
      <c r="H30" s="11"/>
      <c r="I30" s="11"/>
      <c r="J30" s="11"/>
      <c r="K30" s="11"/>
      <c r="L30" s="11"/>
      <c r="M30" s="38"/>
      <c r="N30" s="11"/>
      <c r="O30" s="11"/>
      <c r="P30" s="11"/>
    </row>
    <row r="31" spans="1:21" ht="15.75">
      <c r="B31" s="159" t="s">
        <v>223</v>
      </c>
      <c r="C31" s="159"/>
      <c r="D31" s="50"/>
      <c r="M31" s="68" t="b">
        <v>0</v>
      </c>
      <c r="Q31" s="21"/>
      <c r="T31" s="21"/>
      <c r="U31" s="21"/>
    </row>
    <row r="32" spans="1:21" ht="15.75">
      <c r="B32" s="159" t="s">
        <v>224</v>
      </c>
      <c r="C32" s="159"/>
      <c r="D32" s="51"/>
      <c r="M32" s="68" t="b">
        <v>0</v>
      </c>
      <c r="Q32" s="21"/>
      <c r="T32" s="21"/>
      <c r="U32" s="21"/>
    </row>
    <row r="33" spans="1:21" ht="15.75">
      <c r="B33" s="174" t="s">
        <v>225</v>
      </c>
      <c r="C33" s="174"/>
      <c r="D33" s="50"/>
      <c r="E33" s="20" t="s">
        <v>226</v>
      </c>
      <c r="F33" s="168"/>
      <c r="G33" s="169"/>
      <c r="H33" s="169"/>
      <c r="I33" s="169"/>
      <c r="J33" s="169"/>
      <c r="K33" s="170"/>
      <c r="M33" s="68" t="b">
        <v>0</v>
      </c>
      <c r="Q33" s="21"/>
      <c r="T33" s="21"/>
      <c r="U33" s="21"/>
    </row>
    <row r="34" spans="1:21" s="38" customFormat="1" ht="15.75">
      <c r="B34" s="175" t="s">
        <v>227</v>
      </c>
      <c r="C34" s="175"/>
      <c r="D34" s="52"/>
      <c r="E34" s="20" t="s">
        <v>226</v>
      </c>
      <c r="F34" s="168"/>
      <c r="G34" s="169"/>
      <c r="H34" s="169"/>
      <c r="I34" s="169"/>
      <c r="J34" s="169"/>
      <c r="K34" s="170"/>
      <c r="L34" s="11"/>
      <c r="M34" s="68" t="b">
        <v>0</v>
      </c>
      <c r="N34" s="11"/>
      <c r="O34" s="11"/>
      <c r="P34" s="11"/>
      <c r="Q34" s="21"/>
      <c r="R34" s="21"/>
      <c r="S34" s="21"/>
      <c r="T34" s="39"/>
      <c r="U34" s="39"/>
    </row>
    <row r="35" spans="1:21" s="38" customFormat="1" ht="15.75">
      <c r="B35" s="175" t="s">
        <v>228</v>
      </c>
      <c r="C35" s="175"/>
      <c r="D35" s="53"/>
      <c r="E35" s="20" t="s">
        <v>226</v>
      </c>
      <c r="F35" s="168"/>
      <c r="G35" s="169"/>
      <c r="H35" s="169"/>
      <c r="I35" s="169"/>
      <c r="J35" s="169"/>
      <c r="K35" s="170"/>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229</v>
      </c>
      <c r="Q37" s="21"/>
      <c r="R37" s="21"/>
      <c r="S37" s="21"/>
      <c r="T37" s="21"/>
      <c r="U37" s="21"/>
    </row>
    <row r="38" spans="1:21" ht="45" customHeight="1">
      <c r="B38" s="160"/>
      <c r="C38" s="161"/>
      <c r="D38" s="161"/>
      <c r="E38" s="161"/>
      <c r="F38" s="161"/>
      <c r="G38" s="161"/>
      <c r="H38" s="161"/>
      <c r="I38" s="161"/>
      <c r="J38" s="161"/>
      <c r="K38" s="162"/>
      <c r="Q38" s="21"/>
      <c r="R38" s="21"/>
      <c r="S38" s="21"/>
      <c r="T38" s="21"/>
      <c r="U38" s="21"/>
    </row>
    <row r="39" spans="1:21" ht="7.5" customHeight="1">
      <c r="Q39" s="21"/>
      <c r="R39" s="21"/>
      <c r="S39" s="21"/>
      <c r="T39" s="21"/>
      <c r="U39" s="21"/>
    </row>
    <row r="40" spans="1:21" ht="15.75" customHeight="1">
      <c r="B40" s="49" t="s">
        <v>230</v>
      </c>
      <c r="C40" s="41"/>
      <c r="D40" s="41"/>
      <c r="E40" s="41"/>
      <c r="Q40" s="21"/>
      <c r="R40" s="21"/>
      <c r="S40" s="21"/>
      <c r="T40" s="21"/>
      <c r="U40" s="21"/>
    </row>
    <row r="41" spans="1:21" ht="45" customHeight="1">
      <c r="B41" s="160"/>
      <c r="C41" s="161"/>
      <c r="D41" s="161"/>
      <c r="E41" s="161"/>
      <c r="F41" s="161"/>
      <c r="G41" s="161"/>
      <c r="H41" s="161"/>
      <c r="I41" s="161"/>
      <c r="J41" s="161"/>
      <c r="K41" s="162"/>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66" t="s">
        <v>231</v>
      </c>
      <c r="C45" s="166"/>
      <c r="D45" s="166"/>
      <c r="E45" s="166"/>
      <c r="F45" s="160" t="s">
        <v>17</v>
      </c>
      <c r="G45" s="161"/>
      <c r="H45" s="161"/>
      <c r="I45" s="161"/>
      <c r="J45" s="161"/>
      <c r="K45" s="162"/>
    </row>
    <row r="46" spans="1:21" ht="20.25" customHeight="1">
      <c r="B46" s="166" t="s">
        <v>232</v>
      </c>
      <c r="C46" s="166"/>
      <c r="D46" s="166"/>
      <c r="E46" s="166"/>
      <c r="F46" s="163"/>
      <c r="G46" s="164"/>
      <c r="H46" s="164"/>
      <c r="I46" s="164"/>
      <c r="J46" s="164"/>
      <c r="K46" s="165"/>
      <c r="L46" s="20"/>
      <c r="M46" s="69"/>
      <c r="N46" s="20"/>
      <c r="O46" s="10"/>
    </row>
    <row r="47" spans="1:21">
      <c r="F47" s="43"/>
      <c r="G47" s="43"/>
      <c r="H47" s="43"/>
      <c r="I47" s="43"/>
      <c r="J47" s="43"/>
      <c r="K47" s="43"/>
      <c r="L47" s="43"/>
      <c r="M47" s="70"/>
      <c r="N47" s="43"/>
      <c r="O47" s="43"/>
      <c r="P47" s="43"/>
    </row>
    <row r="48" spans="1:21" ht="15.75" customHeight="1">
      <c r="A48" s="21"/>
      <c r="B48" s="44" t="s">
        <v>233</v>
      </c>
      <c r="C48" s="22"/>
      <c r="D48" s="22"/>
      <c r="E48" s="22"/>
      <c r="F48" s="22"/>
      <c r="G48" s="23"/>
      <c r="H48" s="23"/>
      <c r="I48" s="23"/>
      <c r="J48" s="23"/>
      <c r="K48" s="23"/>
      <c r="L48" s="20"/>
      <c r="M48" s="69"/>
      <c r="N48" s="20"/>
      <c r="O48" s="10"/>
    </row>
    <row r="50" spans="2:16" ht="64.5" customHeight="1">
      <c r="B50" s="32" t="s">
        <v>216</v>
      </c>
      <c r="C50" s="172" t="e">
        <f>C17</f>
        <v>#N/A</v>
      </c>
      <c r="D50" s="173"/>
      <c r="E50" s="173"/>
      <c r="F50" s="173"/>
      <c r="G50" s="173"/>
      <c r="H50" s="173"/>
      <c r="I50" s="173"/>
      <c r="J50" s="173"/>
      <c r="K50" s="173"/>
    </row>
    <row r="52" spans="2:16" ht="27.75" customHeight="1">
      <c r="B52" s="76" t="s">
        <v>234</v>
      </c>
      <c r="C52" s="171" t="s">
        <v>235</v>
      </c>
      <c r="D52" s="171"/>
      <c r="E52" s="171"/>
      <c r="F52" s="171"/>
      <c r="G52" s="171"/>
      <c r="H52" s="45" t="s">
        <v>236</v>
      </c>
      <c r="I52" s="45" t="s">
        <v>237</v>
      </c>
      <c r="J52" s="45" t="s">
        <v>238</v>
      </c>
      <c r="K52" s="45" t="s">
        <v>239</v>
      </c>
      <c r="L52" s="46"/>
      <c r="M52" s="71"/>
      <c r="N52" s="46"/>
      <c r="O52" s="46"/>
      <c r="P52" s="46"/>
    </row>
    <row r="53" spans="2:16" ht="45" customHeight="1">
      <c r="B53" s="47"/>
      <c r="C53" s="167"/>
      <c r="D53" s="167"/>
      <c r="E53" s="167"/>
      <c r="F53" s="167"/>
      <c r="G53" s="167"/>
      <c r="H53" s="79"/>
      <c r="I53" s="80"/>
      <c r="J53" s="79"/>
      <c r="K53" s="79"/>
      <c r="M53" s="68" t="b">
        <v>0</v>
      </c>
    </row>
    <row r="54" spans="2:16" ht="45" customHeight="1">
      <c r="B54" s="47"/>
      <c r="C54" s="167"/>
      <c r="D54" s="167"/>
      <c r="E54" s="167"/>
      <c r="F54" s="167"/>
      <c r="G54" s="167"/>
      <c r="H54" s="79"/>
      <c r="I54" s="80"/>
      <c r="J54" s="79"/>
      <c r="K54" s="79"/>
      <c r="M54" s="68" t="b">
        <v>1</v>
      </c>
    </row>
    <row r="55" spans="2:16" ht="45" customHeight="1">
      <c r="B55" s="47"/>
      <c r="C55" s="167"/>
      <c r="D55" s="167"/>
      <c r="E55" s="167"/>
      <c r="F55" s="167"/>
      <c r="G55" s="167"/>
      <c r="H55" s="79"/>
      <c r="I55" s="80"/>
      <c r="J55" s="79"/>
      <c r="K55" s="79"/>
      <c r="M55" s="68" t="b">
        <v>0</v>
      </c>
    </row>
    <row r="56" spans="2:16" ht="45" customHeight="1">
      <c r="B56" s="47"/>
      <c r="C56" s="167"/>
      <c r="D56" s="167"/>
      <c r="E56" s="167"/>
      <c r="F56" s="167"/>
      <c r="G56" s="167"/>
      <c r="H56" s="79"/>
      <c r="I56" s="80"/>
      <c r="J56" s="79"/>
      <c r="K56" s="79"/>
      <c r="M56" s="68" t="b">
        <v>0</v>
      </c>
    </row>
    <row r="57" spans="2:16" ht="45" customHeight="1">
      <c r="B57" s="47"/>
      <c r="C57" s="167"/>
      <c r="D57" s="167"/>
      <c r="E57" s="167"/>
      <c r="F57" s="167"/>
      <c r="G57" s="167"/>
      <c r="H57" s="79"/>
      <c r="I57" s="80"/>
      <c r="J57" s="79"/>
      <c r="K57" s="79"/>
      <c r="M57" s="68" t="b">
        <v>0</v>
      </c>
    </row>
    <row r="59" spans="2:16" ht="15.75">
      <c r="B59" s="44" t="s">
        <v>240</v>
      </c>
      <c r="C59" s="22"/>
      <c r="D59" s="22"/>
      <c r="E59" s="22"/>
      <c r="F59" s="22"/>
      <c r="G59" s="23"/>
      <c r="H59" s="23"/>
      <c r="I59" s="23"/>
      <c r="J59" s="23"/>
      <c r="K59" s="23"/>
    </row>
    <row r="60" spans="2:16" ht="3.75" customHeight="1"/>
    <row r="61" spans="2:16" ht="25.5">
      <c r="B61" s="76" t="s">
        <v>234</v>
      </c>
      <c r="C61" s="77" t="s">
        <v>241</v>
      </c>
      <c r="D61" s="153" t="s">
        <v>242</v>
      </c>
      <c r="E61" s="154"/>
      <c r="F61" s="154"/>
      <c r="G61" s="155"/>
      <c r="H61" s="45" t="s">
        <v>236</v>
      </c>
      <c r="I61" s="45" t="s">
        <v>237</v>
      </c>
      <c r="J61" s="45" t="s">
        <v>238</v>
      </c>
      <c r="K61" s="45" t="s">
        <v>239</v>
      </c>
    </row>
    <row r="62" spans="2:16" ht="45" customHeight="1">
      <c r="B62" s="47"/>
      <c r="C62" s="81"/>
      <c r="D62" s="156"/>
      <c r="E62" s="157"/>
      <c r="F62" s="157"/>
      <c r="G62" s="158"/>
      <c r="H62" s="78"/>
      <c r="I62" s="78"/>
      <c r="J62" s="78"/>
      <c r="K62" s="78"/>
      <c r="M62" s="68" t="b">
        <v>0</v>
      </c>
    </row>
    <row r="63" spans="2:16" ht="45" customHeight="1">
      <c r="B63" s="47"/>
      <c r="C63" s="81"/>
      <c r="D63" s="156"/>
      <c r="E63" s="157"/>
      <c r="F63" s="157"/>
      <c r="G63" s="158"/>
      <c r="H63" s="78"/>
      <c r="I63" s="78"/>
      <c r="J63" s="78"/>
      <c r="K63" s="78"/>
      <c r="M63" s="68" t="b">
        <v>0</v>
      </c>
    </row>
    <row r="64" spans="2:16" ht="45" customHeight="1">
      <c r="B64" s="47"/>
      <c r="C64" s="81"/>
      <c r="D64" s="156"/>
      <c r="E64" s="157"/>
      <c r="F64" s="157"/>
      <c r="G64" s="158"/>
      <c r="H64" s="78"/>
      <c r="I64" s="78"/>
      <c r="J64" s="78"/>
      <c r="K64" s="78"/>
      <c r="M64" s="68" t="b">
        <v>0</v>
      </c>
    </row>
    <row r="65" spans="2:13" ht="45" customHeight="1">
      <c r="B65" s="47"/>
      <c r="C65" s="81"/>
      <c r="D65" s="156"/>
      <c r="E65" s="157"/>
      <c r="F65" s="157"/>
      <c r="G65" s="158"/>
      <c r="H65" s="78"/>
      <c r="I65" s="78"/>
      <c r="J65" s="78"/>
      <c r="K65" s="78"/>
      <c r="M65" s="68" t="b">
        <v>0</v>
      </c>
    </row>
    <row r="66" spans="2:13" ht="45" customHeight="1">
      <c r="B66" s="47"/>
      <c r="C66" s="81"/>
      <c r="D66" s="156"/>
      <c r="E66" s="157"/>
      <c r="F66" s="157"/>
      <c r="G66" s="158"/>
      <c r="H66" s="78"/>
      <c r="I66" s="78"/>
      <c r="J66" s="78"/>
      <c r="K66" s="78"/>
      <c r="M66" s="68" t="b">
        <v>0</v>
      </c>
    </row>
    <row r="68" spans="2:13" s="48" customFormat="1" ht="13.5" thickBot="1">
      <c r="M68" s="72"/>
    </row>
  </sheetData>
  <sheetProtection formatRows="0"/>
  <mergeCells count="48">
    <mergeCell ref="B6:C6"/>
    <mergeCell ref="D6:K6"/>
    <mergeCell ref="B7:C7"/>
    <mergeCell ref="D7:K7"/>
    <mergeCell ref="B8:C8"/>
    <mergeCell ref="D8:K8"/>
    <mergeCell ref="B22:C22"/>
    <mergeCell ref="B9:C9"/>
    <mergeCell ref="D9:K9"/>
    <mergeCell ref="B13:C13"/>
    <mergeCell ref="D13:K13"/>
    <mergeCell ref="B14:C14"/>
    <mergeCell ref="D14:K14"/>
    <mergeCell ref="B15:C15"/>
    <mergeCell ref="D15:K15"/>
    <mergeCell ref="C17:K17"/>
    <mergeCell ref="C19:K19"/>
    <mergeCell ref="B21:C21"/>
    <mergeCell ref="B41:K41"/>
    <mergeCell ref="B27:D27"/>
    <mergeCell ref="E27:K27"/>
    <mergeCell ref="C30:D30"/>
    <mergeCell ref="B31:C31"/>
    <mergeCell ref="B32:C32"/>
    <mergeCell ref="B33:C33"/>
    <mergeCell ref="F33:K33"/>
    <mergeCell ref="B34:C34"/>
    <mergeCell ref="F34:K34"/>
    <mergeCell ref="B35:C35"/>
    <mergeCell ref="F35:K35"/>
    <mergeCell ref="B38:K38"/>
    <mergeCell ref="D61:G61"/>
    <mergeCell ref="B45:E45"/>
    <mergeCell ref="F45:K45"/>
    <mergeCell ref="B46:E46"/>
    <mergeCell ref="F46:K46"/>
    <mergeCell ref="C50:K50"/>
    <mergeCell ref="C52:G52"/>
    <mergeCell ref="C53:G53"/>
    <mergeCell ref="C54:G54"/>
    <mergeCell ref="C55:G55"/>
    <mergeCell ref="C56:G56"/>
    <mergeCell ref="C57:G57"/>
    <mergeCell ref="D62:G62"/>
    <mergeCell ref="D63:G63"/>
    <mergeCell ref="D64:G64"/>
    <mergeCell ref="D65:G65"/>
    <mergeCell ref="D66:G66"/>
  </mergeCells>
  <printOptions horizontalCentered="1" verticalCentered="1"/>
  <pageMargins left="0.23622047244094491" right="0.23622047244094491" top="0.74803149606299213" bottom="0.74803149606299213" header="0.31496062992125984" footer="0.31496062992125984"/>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5537" r:id="rId4" name="Check Box 1">
              <controlPr defaultSize="0" autoFill="0" autoLine="0" autoPict="0" altText="">
                <anchor moveWithCells="1">
                  <from>
                    <xdr:col>4</xdr:col>
                    <xdr:colOff>762000</xdr:colOff>
                    <xdr:row>20</xdr:row>
                    <xdr:rowOff>171450</xdr:rowOff>
                  </from>
                  <to>
                    <xdr:col>5</xdr:col>
                    <xdr:colOff>285750</xdr:colOff>
                    <xdr:row>21</xdr:row>
                    <xdr:rowOff>190500</xdr:rowOff>
                  </to>
                </anchor>
              </controlPr>
            </control>
          </mc:Choice>
        </mc:AlternateContent>
        <mc:AlternateContent xmlns:mc="http://schemas.openxmlformats.org/markup-compatibility/2006">
          <mc:Choice Requires="x14">
            <control shapeId="65538" r:id="rId5" name="Check Box 2">
              <controlPr defaultSize="0" autoFill="0" autoLine="0" autoPict="0" altText="">
                <anchor moveWithCells="1">
                  <from>
                    <xdr:col>4</xdr:col>
                    <xdr:colOff>762000</xdr:colOff>
                    <xdr:row>21</xdr:row>
                    <xdr:rowOff>161925</xdr:rowOff>
                  </from>
                  <to>
                    <xdr:col>5</xdr:col>
                    <xdr:colOff>285750</xdr:colOff>
                    <xdr:row>23</xdr:row>
                    <xdr:rowOff>0</xdr:rowOff>
                  </to>
                </anchor>
              </controlPr>
            </control>
          </mc:Choice>
        </mc:AlternateContent>
        <mc:AlternateContent xmlns:mc="http://schemas.openxmlformats.org/markup-compatibility/2006">
          <mc:Choice Requires="x14">
            <control shapeId="65539"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65540"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65541" r:id="rId8" name="Check Box 5">
              <controlPr defaultSize="0" autoFill="0" autoLine="0" autoPict="0" altText="">
                <anchor moveWithCells="1">
                  <from>
                    <xdr:col>3</xdr:col>
                    <xdr:colOff>19050</xdr:colOff>
                    <xdr:row>21</xdr:row>
                    <xdr:rowOff>0</xdr:rowOff>
                  </from>
                  <to>
                    <xdr:col>3</xdr:col>
                    <xdr:colOff>323850</xdr:colOff>
                    <xdr:row>22</xdr:row>
                    <xdr:rowOff>28575</xdr:rowOff>
                  </to>
                </anchor>
              </controlPr>
            </control>
          </mc:Choice>
        </mc:AlternateContent>
        <mc:AlternateContent xmlns:mc="http://schemas.openxmlformats.org/markup-compatibility/2006">
          <mc:Choice Requires="x14">
            <control shapeId="65542" r:id="rId9" name="Check Box 6">
              <controlPr defaultSize="0" autoFill="0" autoLine="0" autoPict="0" altText="">
                <anchor moveWithCells="1">
                  <from>
                    <xdr:col>3</xdr:col>
                    <xdr:colOff>57150</xdr:colOff>
                    <xdr:row>29</xdr:row>
                    <xdr:rowOff>161925</xdr:rowOff>
                  </from>
                  <to>
                    <xdr:col>3</xdr:col>
                    <xdr:colOff>361950</xdr:colOff>
                    <xdr:row>30</xdr:row>
                    <xdr:rowOff>190500</xdr:rowOff>
                  </to>
                </anchor>
              </controlPr>
            </control>
          </mc:Choice>
        </mc:AlternateContent>
        <mc:AlternateContent xmlns:mc="http://schemas.openxmlformats.org/markup-compatibility/2006">
          <mc:Choice Requires="x14">
            <control shapeId="65543" r:id="rId10" name="Check Box 7">
              <controlPr defaultSize="0" autoFill="0" autoLine="0" autoPict="0" altText="">
                <anchor moveWithCells="1">
                  <from>
                    <xdr:col>3</xdr:col>
                    <xdr:colOff>57150</xdr:colOff>
                    <xdr:row>30</xdr:row>
                    <xdr:rowOff>161925</xdr:rowOff>
                  </from>
                  <to>
                    <xdr:col>3</xdr:col>
                    <xdr:colOff>361950</xdr:colOff>
                    <xdr:row>31</xdr:row>
                    <xdr:rowOff>190500</xdr:rowOff>
                  </to>
                </anchor>
              </controlPr>
            </control>
          </mc:Choice>
        </mc:AlternateContent>
        <mc:AlternateContent xmlns:mc="http://schemas.openxmlformats.org/markup-compatibility/2006">
          <mc:Choice Requires="x14">
            <control shapeId="65544" r:id="rId11" name="Check Box 8">
              <controlPr defaultSize="0" autoFill="0" autoLine="0" autoPict="0" altText="">
                <anchor moveWithCells="1">
                  <from>
                    <xdr:col>3</xdr:col>
                    <xdr:colOff>57150</xdr:colOff>
                    <xdr:row>31</xdr:row>
                    <xdr:rowOff>161925</xdr:rowOff>
                  </from>
                  <to>
                    <xdr:col>3</xdr:col>
                    <xdr:colOff>361950</xdr:colOff>
                    <xdr:row>32</xdr:row>
                    <xdr:rowOff>190500</xdr:rowOff>
                  </to>
                </anchor>
              </controlPr>
            </control>
          </mc:Choice>
        </mc:AlternateContent>
        <mc:AlternateContent xmlns:mc="http://schemas.openxmlformats.org/markup-compatibility/2006">
          <mc:Choice Requires="x14">
            <control shapeId="65545" r:id="rId12" name="Check Box 9">
              <controlPr defaultSize="0" autoFill="0" autoLine="0" autoPict="0" altText="">
                <anchor moveWithCells="1">
                  <from>
                    <xdr:col>3</xdr:col>
                    <xdr:colOff>57150</xdr:colOff>
                    <xdr:row>32</xdr:row>
                    <xdr:rowOff>190500</xdr:rowOff>
                  </from>
                  <to>
                    <xdr:col>3</xdr:col>
                    <xdr:colOff>361950</xdr:colOff>
                    <xdr:row>34</xdr:row>
                    <xdr:rowOff>28575</xdr:rowOff>
                  </to>
                </anchor>
              </controlPr>
            </control>
          </mc:Choice>
        </mc:AlternateContent>
        <mc:AlternateContent xmlns:mc="http://schemas.openxmlformats.org/markup-compatibility/2006">
          <mc:Choice Requires="x14">
            <control shapeId="65546" r:id="rId13" name="Check Box 10">
              <controlPr defaultSize="0" autoFill="0" autoLine="0" autoPict="0" altText="">
                <anchor moveWithCells="1">
                  <from>
                    <xdr:col>3</xdr:col>
                    <xdr:colOff>57150</xdr:colOff>
                    <xdr:row>33</xdr:row>
                    <xdr:rowOff>190500</xdr:rowOff>
                  </from>
                  <to>
                    <xdr:col>3</xdr:col>
                    <xdr:colOff>361950</xdr:colOff>
                    <xdr:row>35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'C'!$K$3:$K$7</xm:f>
          </x14:formula1>
          <xm:sqref>O46 F45</xm:sqref>
        </x14:dataValidation>
        <x14:dataValidation type="list" allowBlank="1" showInputMessage="1" showErrorMessage="1">
          <x14:formula1>
            <xm:f>'C'!$C$3:$C$5</xm:f>
          </x14:formula1>
          <xm:sqref>F46</xm:sqref>
        </x14:dataValidation>
        <x14:dataValidation type="list" allowBlank="1" showInputMessage="1" showErrorMessage="1">
          <x14:formula1>
            <xm:f>'C'!$D$3:$D$4</xm:f>
          </x14:formula1>
          <xm:sqref>S34 B53:B57 B62:B66</xm:sqref>
        </x14:dataValidation>
        <x14:dataValidation type="list" allowBlank="1" showInputMessage="1" showErrorMessage="1">
          <x14:formula1>
            <xm:f>'C'!$E$3:$E$16</xm:f>
          </x14:formula1>
          <xm:sqref>L13</xm:sqref>
        </x14:dataValidation>
        <x14:dataValidation type="list" allowBlank="1" showInputMessage="1" showErrorMessage="1">
          <x14:formula1>
            <xm:f>'C'!$L$3:$L$313</xm:f>
          </x14:formula1>
          <xm:sqref>D15</xm:sqref>
        </x14:dataValidation>
        <x14:dataValidation type="list" allowBlank="1" showInputMessage="1" showErrorMessage="1">
          <x14:formula1>
            <xm:f>'C'!$L$3:$L$33</xm:f>
          </x14:formula1>
          <xm:sqref>I4</xm:sqref>
        </x14:dataValidation>
        <x14:dataValidation type="list" allowBlank="1" showErrorMessage="1">
          <x14:formula1>
            <xm:f>'C'!$G$3:$G$50</xm:f>
          </x14:formula1>
          <xm:sqref>D6</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6">
    <tabColor theme="0"/>
  </sheetPr>
  <dimension ref="A1:U68"/>
  <sheetViews>
    <sheetView showGridLines="0" topLeftCell="B11" zoomScale="90" zoomScaleNormal="90" workbookViewId="0">
      <selection activeCell="D6" sqref="D6:K6"/>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258</v>
      </c>
      <c r="C1" s="96"/>
      <c r="D1" s="96"/>
      <c r="E1" s="96"/>
      <c r="F1" s="96"/>
      <c r="G1" s="96"/>
      <c r="H1" s="96"/>
      <c r="I1" s="96"/>
      <c r="J1" s="97"/>
      <c r="K1" s="97"/>
      <c r="L1" s="7"/>
      <c r="M1" s="55"/>
      <c r="N1" s="7"/>
    </row>
    <row r="2" spans="1:16" s="6" customFormat="1" ht="18.75">
      <c r="B2" s="98" t="s">
        <v>208</v>
      </c>
      <c r="C2" s="99"/>
      <c r="D2" s="100"/>
      <c r="E2" s="100"/>
      <c r="F2" s="100"/>
      <c r="G2" s="100"/>
      <c r="H2" s="100"/>
      <c r="I2" s="100"/>
      <c r="J2" s="97"/>
      <c r="K2" s="97"/>
      <c r="L2" s="7"/>
      <c r="M2" s="55"/>
      <c r="N2" s="7"/>
    </row>
    <row r="3" spans="1:16" s="8" customFormat="1" ht="11.25">
      <c r="B3" s="9"/>
      <c r="C3" s="10"/>
      <c r="M3" s="56"/>
    </row>
    <row r="4" spans="1:16" ht="15.75">
      <c r="B4" s="101" t="s">
        <v>209</v>
      </c>
      <c r="C4" s="102"/>
      <c r="D4" s="103"/>
      <c r="E4" s="103"/>
      <c r="F4" s="104"/>
      <c r="G4" s="103"/>
      <c r="H4" s="105" t="s">
        <v>210</v>
      </c>
      <c r="I4" s="106">
        <v>14</v>
      </c>
      <c r="J4" s="107" t="s">
        <v>211</v>
      </c>
      <c r="K4" s="107">
        <f>COUNTIF('Evaluaciones 2023'!B:B,D6)</f>
        <v>0</v>
      </c>
      <c r="L4" s="8"/>
      <c r="M4" s="56"/>
      <c r="N4" s="8"/>
      <c r="O4" s="8"/>
      <c r="P4" s="8"/>
    </row>
    <row r="5" spans="1:16" s="16" customFormat="1" ht="5.25" customHeight="1">
      <c r="A5" s="11"/>
      <c r="B5" s="14"/>
      <c r="C5" s="15"/>
      <c r="F5" s="17"/>
      <c r="M5" s="57"/>
    </row>
    <row r="6" spans="1:16" ht="24.75" customHeight="1">
      <c r="B6" s="183" t="s">
        <v>212</v>
      </c>
      <c r="C6" s="183"/>
      <c r="D6" s="176" t="s">
        <v>83</v>
      </c>
      <c r="E6" s="177"/>
      <c r="F6" s="177"/>
      <c r="G6" s="177"/>
      <c r="H6" s="177"/>
      <c r="I6" s="177"/>
      <c r="J6" s="177"/>
      <c r="K6" s="177"/>
    </row>
    <row r="7" spans="1:16" s="73" customFormat="1" ht="35.25" customHeight="1">
      <c r="B7" s="182" t="s">
        <v>213</v>
      </c>
      <c r="C7" s="182"/>
      <c r="D7" s="178" t="str">
        <f>VLOOKUP(D6,'C'!G3:M54,2,FALSE)</f>
        <v>617 Dirección General de Bachillerato Tecnológico de Educación y Promoción Deportiva</v>
      </c>
      <c r="E7" s="179"/>
      <c r="F7" s="179"/>
      <c r="G7" s="179"/>
      <c r="H7" s="179"/>
      <c r="I7" s="179"/>
      <c r="J7" s="179"/>
      <c r="K7" s="179"/>
      <c r="L7" s="74"/>
      <c r="M7" s="75"/>
      <c r="N7" s="74"/>
      <c r="O7" s="74"/>
      <c r="P7" s="74"/>
    </row>
    <row r="8" spans="1:16" ht="18.75" customHeight="1">
      <c r="B8" s="166" t="s">
        <v>214</v>
      </c>
      <c r="C8" s="166"/>
      <c r="D8" s="180" t="str">
        <f>VLOOKUP(D6,'C'!G3:M51,3,FALSE)</f>
        <v>Ficha de Monitoreo y Evaluación de Diseño</v>
      </c>
      <c r="E8" s="181"/>
      <c r="F8" s="181"/>
      <c r="G8" s="181"/>
      <c r="H8" s="181"/>
      <c r="I8" s="181"/>
      <c r="J8" s="181"/>
      <c r="K8" s="181"/>
    </row>
    <row r="9" spans="1:16" s="18" customFormat="1" ht="17.25" customHeight="1">
      <c r="B9" s="166" t="s">
        <v>215</v>
      </c>
      <c r="C9" s="166"/>
      <c r="D9" s="180">
        <f>VLOOKUP(D6,'C'!G3:M51,4,FALSE)</f>
        <v>2023</v>
      </c>
      <c r="E9" s="181"/>
      <c r="F9" s="181"/>
      <c r="G9" s="181"/>
      <c r="H9" s="181"/>
      <c r="I9" s="181"/>
      <c r="J9" s="181"/>
      <c r="K9" s="181"/>
      <c r="M9" s="58"/>
    </row>
    <row r="10" spans="1:16" ht="13.5" customHeight="1">
      <c r="G10" s="19"/>
      <c r="H10" s="19"/>
      <c r="I10" s="19"/>
      <c r="J10" s="19"/>
      <c r="K10" s="19"/>
      <c r="L10" s="19"/>
      <c r="M10" s="59"/>
      <c r="N10" s="20"/>
    </row>
    <row r="11" spans="1:16" s="21" customFormat="1" ht="13.5" customHeight="1">
      <c r="B11" s="12" t="s">
        <v>216</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89" t="s">
        <v>4</v>
      </c>
      <c r="C13" s="189"/>
      <c r="D13" s="190" t="e">
        <f>VLOOKUP(CONCATENATE($D$6,$I4),'Evaluaciones 2023'!$A$1:$L$1158,7,FALSE)</f>
        <v>#N/A</v>
      </c>
      <c r="E13" s="191"/>
      <c r="F13" s="191"/>
      <c r="G13" s="191"/>
      <c r="H13" s="191"/>
      <c r="I13" s="191"/>
      <c r="J13" s="191"/>
      <c r="K13" s="191"/>
      <c r="M13" s="61"/>
    </row>
    <row r="14" spans="1:16" s="27" customFormat="1" ht="15" customHeight="1">
      <c r="A14" s="18"/>
      <c r="B14" s="189" t="s">
        <v>217</v>
      </c>
      <c r="C14" s="189"/>
      <c r="D14" s="192" t="e">
        <f>VLOOKUP(D6,'Evaluaciones 2023'!B3:N585,7,FALSE)</f>
        <v>#N/A</v>
      </c>
      <c r="E14" s="193"/>
      <c r="F14" s="193"/>
      <c r="G14" s="193"/>
      <c r="H14" s="193"/>
      <c r="I14" s="193"/>
      <c r="J14" s="193"/>
      <c r="K14" s="193"/>
      <c r="M14" s="61"/>
    </row>
    <row r="15" spans="1:16" s="27" customFormat="1" ht="15">
      <c r="A15" s="18"/>
      <c r="B15" s="189" t="s">
        <v>218</v>
      </c>
      <c r="C15" s="189"/>
      <c r="D15" s="194">
        <v>1</v>
      </c>
      <c r="E15" s="195"/>
      <c r="F15" s="195"/>
      <c r="G15" s="195"/>
      <c r="H15" s="195"/>
      <c r="I15" s="195"/>
      <c r="J15" s="195"/>
      <c r="K15" s="195"/>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216</v>
      </c>
      <c r="C17" s="184" t="e">
        <f>VLOOKUP(CONCATENATE($D$6,$I4),'Evaluaciones 2023'!$A$1:$L$1158,10,FALSE)</f>
        <v>#N/A</v>
      </c>
      <c r="D17" s="185"/>
      <c r="E17" s="185"/>
      <c r="F17" s="185"/>
      <c r="G17" s="185"/>
      <c r="H17" s="185"/>
      <c r="I17" s="185"/>
      <c r="J17" s="185"/>
      <c r="K17" s="185"/>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161</v>
      </c>
      <c r="C19" s="184" t="e">
        <f>VLOOKUP(CONCATENATE($D$6,$I4),'Evaluaciones 2023'!$A$1:$L$1158,12,FALSE)</f>
        <v>#N/A</v>
      </c>
      <c r="D19" s="185"/>
      <c r="E19" s="185"/>
      <c r="F19" s="185"/>
      <c r="G19" s="185"/>
      <c r="H19" s="185"/>
      <c r="I19" s="185"/>
      <c r="J19" s="185"/>
      <c r="K19" s="185"/>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87" t="s">
        <v>0</v>
      </c>
      <c r="C21" s="187"/>
      <c r="D21" s="31"/>
      <c r="E21" s="31"/>
      <c r="F21" s="31"/>
      <c r="G21" s="31"/>
      <c r="H21" s="31"/>
      <c r="I21" s="31"/>
      <c r="J21" s="31"/>
      <c r="K21" s="13"/>
      <c r="M21" s="65" t="b">
        <v>0</v>
      </c>
      <c r="N21" s="11"/>
    </row>
    <row r="22" spans="1:21" s="18" customFormat="1" ht="15.75">
      <c r="B22" s="188" t="s">
        <v>219</v>
      </c>
      <c r="C22" s="188"/>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29</v>
      </c>
      <c r="F24" s="51"/>
      <c r="I24" s="17"/>
      <c r="J24" s="32"/>
      <c r="K24" s="11"/>
      <c r="L24" s="32"/>
      <c r="M24" s="66" t="b">
        <v>0</v>
      </c>
      <c r="N24" s="11"/>
      <c r="O24" s="32"/>
    </row>
    <row r="25" spans="1:21" s="18" customFormat="1" ht="15">
      <c r="B25" s="33"/>
      <c r="C25" s="33"/>
      <c r="E25" s="32" t="s">
        <v>37</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86" t="s">
        <v>220</v>
      </c>
      <c r="C27" s="186"/>
      <c r="D27" s="186"/>
      <c r="E27" s="160"/>
      <c r="F27" s="161"/>
      <c r="G27" s="161"/>
      <c r="H27" s="161"/>
      <c r="I27" s="161"/>
      <c r="J27" s="161"/>
      <c r="K27" s="162"/>
      <c r="L27" s="16"/>
      <c r="M27" s="57"/>
      <c r="N27" s="16"/>
      <c r="O27" s="16"/>
      <c r="P27" s="16"/>
    </row>
    <row r="28" spans="1:21">
      <c r="F28" s="19"/>
      <c r="H28" s="19"/>
      <c r="I28" s="19"/>
      <c r="J28" s="19"/>
      <c r="K28" s="19"/>
      <c r="L28" s="19"/>
      <c r="M28" s="59"/>
      <c r="N28" s="20"/>
    </row>
    <row r="29" spans="1:21" s="21" customFormat="1" ht="13.5" customHeight="1">
      <c r="B29" s="12" t="s">
        <v>221</v>
      </c>
      <c r="C29" s="34"/>
      <c r="D29" s="34"/>
      <c r="E29" s="34"/>
      <c r="F29" s="34"/>
      <c r="G29" s="35"/>
      <c r="H29" s="35"/>
      <c r="I29" s="35"/>
      <c r="J29" s="35"/>
      <c r="K29" s="35"/>
      <c r="L29" s="36"/>
      <c r="M29" s="67"/>
      <c r="N29" s="37"/>
    </row>
    <row r="30" spans="1:21" s="26" customFormat="1" ht="14.25" customHeight="1">
      <c r="A30" s="21"/>
      <c r="B30" s="14"/>
      <c r="C30" s="152" t="s">
        <v>222</v>
      </c>
      <c r="D30" s="152"/>
      <c r="G30" s="24"/>
      <c r="H30" s="11"/>
      <c r="I30" s="11"/>
      <c r="J30" s="11"/>
      <c r="K30" s="11"/>
      <c r="L30" s="11"/>
      <c r="M30" s="38"/>
      <c r="N30" s="11"/>
      <c r="O30" s="11"/>
      <c r="P30" s="11"/>
    </row>
    <row r="31" spans="1:21" ht="15.75">
      <c r="B31" s="159" t="s">
        <v>223</v>
      </c>
      <c r="C31" s="159"/>
      <c r="D31" s="50"/>
      <c r="M31" s="68" t="b">
        <v>0</v>
      </c>
      <c r="Q31" s="21"/>
      <c r="T31" s="21"/>
      <c r="U31" s="21"/>
    </row>
    <row r="32" spans="1:21" ht="15.75">
      <c r="B32" s="159" t="s">
        <v>224</v>
      </c>
      <c r="C32" s="159"/>
      <c r="D32" s="51"/>
      <c r="M32" s="68" t="b">
        <v>0</v>
      </c>
      <c r="Q32" s="21"/>
      <c r="T32" s="21"/>
      <c r="U32" s="21"/>
    </row>
    <row r="33" spans="1:21" ht="15.75">
      <c r="B33" s="174" t="s">
        <v>225</v>
      </c>
      <c r="C33" s="174"/>
      <c r="D33" s="50"/>
      <c r="E33" s="20" t="s">
        <v>226</v>
      </c>
      <c r="F33" s="168"/>
      <c r="G33" s="169"/>
      <c r="H33" s="169"/>
      <c r="I33" s="169"/>
      <c r="J33" s="169"/>
      <c r="K33" s="170"/>
      <c r="M33" s="68" t="b">
        <v>0</v>
      </c>
      <c r="Q33" s="21"/>
      <c r="T33" s="21"/>
      <c r="U33" s="21"/>
    </row>
    <row r="34" spans="1:21" s="38" customFormat="1" ht="15.75">
      <c r="B34" s="175" t="s">
        <v>227</v>
      </c>
      <c r="C34" s="175"/>
      <c r="D34" s="52"/>
      <c r="E34" s="20" t="s">
        <v>226</v>
      </c>
      <c r="F34" s="168"/>
      <c r="G34" s="169"/>
      <c r="H34" s="169"/>
      <c r="I34" s="169"/>
      <c r="J34" s="169"/>
      <c r="K34" s="170"/>
      <c r="L34" s="11"/>
      <c r="M34" s="68" t="b">
        <v>0</v>
      </c>
      <c r="N34" s="11"/>
      <c r="O34" s="11"/>
      <c r="P34" s="11"/>
      <c r="Q34" s="21"/>
      <c r="R34" s="21"/>
      <c r="S34" s="21"/>
      <c r="T34" s="39"/>
      <c r="U34" s="39"/>
    </row>
    <row r="35" spans="1:21" s="38" customFormat="1" ht="15.75">
      <c r="B35" s="175" t="s">
        <v>228</v>
      </c>
      <c r="C35" s="175"/>
      <c r="D35" s="53"/>
      <c r="E35" s="20" t="s">
        <v>226</v>
      </c>
      <c r="F35" s="168"/>
      <c r="G35" s="169"/>
      <c r="H35" s="169"/>
      <c r="I35" s="169"/>
      <c r="J35" s="169"/>
      <c r="K35" s="170"/>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229</v>
      </c>
      <c r="Q37" s="21"/>
      <c r="R37" s="21"/>
      <c r="S37" s="21"/>
      <c r="T37" s="21"/>
      <c r="U37" s="21"/>
    </row>
    <row r="38" spans="1:21" ht="45" customHeight="1">
      <c r="B38" s="160"/>
      <c r="C38" s="161"/>
      <c r="D38" s="161"/>
      <c r="E38" s="161"/>
      <c r="F38" s="161"/>
      <c r="G38" s="161"/>
      <c r="H38" s="161"/>
      <c r="I38" s="161"/>
      <c r="J38" s="161"/>
      <c r="K38" s="162"/>
      <c r="Q38" s="21"/>
      <c r="R38" s="21"/>
      <c r="S38" s="21"/>
      <c r="T38" s="21"/>
      <c r="U38" s="21"/>
    </row>
    <row r="39" spans="1:21" ht="7.5" customHeight="1">
      <c r="Q39" s="21"/>
      <c r="R39" s="21"/>
      <c r="S39" s="21"/>
      <c r="T39" s="21"/>
      <c r="U39" s="21"/>
    </row>
    <row r="40" spans="1:21" ht="15.75" customHeight="1">
      <c r="B40" s="49" t="s">
        <v>230</v>
      </c>
      <c r="C40" s="41"/>
      <c r="D40" s="41"/>
      <c r="E40" s="41"/>
      <c r="Q40" s="21"/>
      <c r="R40" s="21"/>
      <c r="S40" s="21"/>
      <c r="T40" s="21"/>
      <c r="U40" s="21"/>
    </row>
    <row r="41" spans="1:21" ht="45" customHeight="1">
      <c r="B41" s="160"/>
      <c r="C41" s="161"/>
      <c r="D41" s="161"/>
      <c r="E41" s="161"/>
      <c r="F41" s="161"/>
      <c r="G41" s="161"/>
      <c r="H41" s="161"/>
      <c r="I41" s="161"/>
      <c r="J41" s="161"/>
      <c r="K41" s="162"/>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66" t="s">
        <v>231</v>
      </c>
      <c r="C45" s="166"/>
      <c r="D45" s="166"/>
      <c r="E45" s="166"/>
      <c r="F45" s="160" t="s">
        <v>17</v>
      </c>
      <c r="G45" s="161"/>
      <c r="H45" s="161"/>
      <c r="I45" s="161"/>
      <c r="J45" s="161"/>
      <c r="K45" s="162"/>
    </row>
    <row r="46" spans="1:21" ht="20.25" customHeight="1">
      <c r="B46" s="166" t="s">
        <v>232</v>
      </c>
      <c r="C46" s="166"/>
      <c r="D46" s="166"/>
      <c r="E46" s="166"/>
      <c r="F46" s="163"/>
      <c r="G46" s="164"/>
      <c r="H46" s="164"/>
      <c r="I46" s="164"/>
      <c r="J46" s="164"/>
      <c r="K46" s="165"/>
      <c r="L46" s="20"/>
      <c r="M46" s="69"/>
      <c r="N46" s="20"/>
      <c r="O46" s="10"/>
    </row>
    <row r="47" spans="1:21">
      <c r="F47" s="43"/>
      <c r="G47" s="43"/>
      <c r="H47" s="43"/>
      <c r="I47" s="43"/>
      <c r="J47" s="43"/>
      <c r="K47" s="43"/>
      <c r="L47" s="43"/>
      <c r="M47" s="70"/>
      <c r="N47" s="43"/>
      <c r="O47" s="43"/>
      <c r="P47" s="43"/>
    </row>
    <row r="48" spans="1:21" ht="15.75" customHeight="1">
      <c r="A48" s="21"/>
      <c r="B48" s="44" t="s">
        <v>233</v>
      </c>
      <c r="C48" s="22"/>
      <c r="D48" s="22"/>
      <c r="E48" s="22"/>
      <c r="F48" s="22"/>
      <c r="G48" s="23"/>
      <c r="H48" s="23"/>
      <c r="I48" s="23"/>
      <c r="J48" s="23"/>
      <c r="K48" s="23"/>
      <c r="L48" s="20"/>
      <c r="M48" s="69"/>
      <c r="N48" s="20"/>
      <c r="O48" s="10"/>
    </row>
    <row r="50" spans="2:16" ht="64.5" customHeight="1">
      <c r="B50" s="32" t="s">
        <v>216</v>
      </c>
      <c r="C50" s="172" t="e">
        <f>C17</f>
        <v>#N/A</v>
      </c>
      <c r="D50" s="173"/>
      <c r="E50" s="173"/>
      <c r="F50" s="173"/>
      <c r="G50" s="173"/>
      <c r="H50" s="173"/>
      <c r="I50" s="173"/>
      <c r="J50" s="173"/>
      <c r="K50" s="173"/>
    </row>
    <row r="52" spans="2:16" ht="27.75" customHeight="1">
      <c r="B52" s="76" t="s">
        <v>234</v>
      </c>
      <c r="C52" s="171" t="s">
        <v>235</v>
      </c>
      <c r="D52" s="171"/>
      <c r="E52" s="171"/>
      <c r="F52" s="171"/>
      <c r="G52" s="171"/>
      <c r="H52" s="45" t="s">
        <v>236</v>
      </c>
      <c r="I52" s="45" t="s">
        <v>237</v>
      </c>
      <c r="J52" s="45" t="s">
        <v>238</v>
      </c>
      <c r="K52" s="45" t="s">
        <v>239</v>
      </c>
      <c r="L52" s="46"/>
      <c r="M52" s="71"/>
      <c r="N52" s="46"/>
      <c r="O52" s="46"/>
      <c r="P52" s="46"/>
    </row>
    <row r="53" spans="2:16" ht="45" customHeight="1">
      <c r="B53" s="47"/>
      <c r="C53" s="167"/>
      <c r="D53" s="167"/>
      <c r="E53" s="167"/>
      <c r="F53" s="167"/>
      <c r="G53" s="167"/>
      <c r="H53" s="79"/>
      <c r="I53" s="80"/>
      <c r="J53" s="79"/>
      <c r="K53" s="79"/>
      <c r="M53" s="68" t="b">
        <v>0</v>
      </c>
    </row>
    <row r="54" spans="2:16" ht="45" customHeight="1">
      <c r="B54" s="47"/>
      <c r="C54" s="167"/>
      <c r="D54" s="167"/>
      <c r="E54" s="167"/>
      <c r="F54" s="167"/>
      <c r="G54" s="167"/>
      <c r="H54" s="79"/>
      <c r="I54" s="80"/>
      <c r="J54" s="79"/>
      <c r="K54" s="79"/>
      <c r="M54" s="68" t="b">
        <v>1</v>
      </c>
    </row>
    <row r="55" spans="2:16" ht="45" customHeight="1">
      <c r="B55" s="47"/>
      <c r="C55" s="167"/>
      <c r="D55" s="167"/>
      <c r="E55" s="167"/>
      <c r="F55" s="167"/>
      <c r="G55" s="167"/>
      <c r="H55" s="79"/>
      <c r="I55" s="80"/>
      <c r="J55" s="79"/>
      <c r="K55" s="79"/>
      <c r="M55" s="68" t="b">
        <v>0</v>
      </c>
    </row>
    <row r="56" spans="2:16" ht="45" customHeight="1">
      <c r="B56" s="47"/>
      <c r="C56" s="167"/>
      <c r="D56" s="167"/>
      <c r="E56" s="167"/>
      <c r="F56" s="167"/>
      <c r="G56" s="167"/>
      <c r="H56" s="79"/>
      <c r="I56" s="80"/>
      <c r="J56" s="79"/>
      <c r="K56" s="79"/>
      <c r="M56" s="68" t="b">
        <v>0</v>
      </c>
    </row>
    <row r="57" spans="2:16" ht="45" customHeight="1">
      <c r="B57" s="47"/>
      <c r="C57" s="167"/>
      <c r="D57" s="167"/>
      <c r="E57" s="167"/>
      <c r="F57" s="167"/>
      <c r="G57" s="167"/>
      <c r="H57" s="79"/>
      <c r="I57" s="80"/>
      <c r="J57" s="79"/>
      <c r="K57" s="79"/>
      <c r="M57" s="68" t="b">
        <v>0</v>
      </c>
    </row>
    <row r="59" spans="2:16" ht="15.75">
      <c r="B59" s="44" t="s">
        <v>240</v>
      </c>
      <c r="C59" s="22"/>
      <c r="D59" s="22"/>
      <c r="E59" s="22"/>
      <c r="F59" s="22"/>
      <c r="G59" s="23"/>
      <c r="H59" s="23"/>
      <c r="I59" s="23"/>
      <c r="J59" s="23"/>
      <c r="K59" s="23"/>
    </row>
    <row r="60" spans="2:16" ht="3.75" customHeight="1"/>
    <row r="61" spans="2:16" ht="25.5">
      <c r="B61" s="76" t="s">
        <v>234</v>
      </c>
      <c r="C61" s="77" t="s">
        <v>241</v>
      </c>
      <c r="D61" s="153" t="s">
        <v>242</v>
      </c>
      <c r="E61" s="154"/>
      <c r="F61" s="154"/>
      <c r="G61" s="155"/>
      <c r="H61" s="45" t="s">
        <v>236</v>
      </c>
      <c r="I61" s="45" t="s">
        <v>237</v>
      </c>
      <c r="J61" s="45" t="s">
        <v>238</v>
      </c>
      <c r="K61" s="45" t="s">
        <v>239</v>
      </c>
    </row>
    <row r="62" spans="2:16" ht="45" customHeight="1">
      <c r="B62" s="47"/>
      <c r="C62" s="81"/>
      <c r="D62" s="156"/>
      <c r="E62" s="157"/>
      <c r="F62" s="157"/>
      <c r="G62" s="158"/>
      <c r="H62" s="78"/>
      <c r="I62" s="78"/>
      <c r="J62" s="78"/>
      <c r="K62" s="78"/>
      <c r="M62" s="68" t="b">
        <v>0</v>
      </c>
    </row>
    <row r="63" spans="2:16" ht="45" customHeight="1">
      <c r="B63" s="47"/>
      <c r="C63" s="81"/>
      <c r="D63" s="156"/>
      <c r="E63" s="157"/>
      <c r="F63" s="157"/>
      <c r="G63" s="158"/>
      <c r="H63" s="78"/>
      <c r="I63" s="78"/>
      <c r="J63" s="78"/>
      <c r="K63" s="78"/>
      <c r="M63" s="68" t="b">
        <v>0</v>
      </c>
    </row>
    <row r="64" spans="2:16" ht="45" customHeight="1">
      <c r="B64" s="47"/>
      <c r="C64" s="81"/>
      <c r="D64" s="156"/>
      <c r="E64" s="157"/>
      <c r="F64" s="157"/>
      <c r="G64" s="158"/>
      <c r="H64" s="78"/>
      <c r="I64" s="78"/>
      <c r="J64" s="78"/>
      <c r="K64" s="78"/>
      <c r="M64" s="68" t="b">
        <v>0</v>
      </c>
    </row>
    <row r="65" spans="2:13" ht="45" customHeight="1">
      <c r="B65" s="47"/>
      <c r="C65" s="81"/>
      <c r="D65" s="156"/>
      <c r="E65" s="157"/>
      <c r="F65" s="157"/>
      <c r="G65" s="158"/>
      <c r="H65" s="78"/>
      <c r="I65" s="78"/>
      <c r="J65" s="78"/>
      <c r="K65" s="78"/>
      <c r="M65" s="68" t="b">
        <v>0</v>
      </c>
    </row>
    <row r="66" spans="2:13" ht="45" customHeight="1">
      <c r="B66" s="47"/>
      <c r="C66" s="81"/>
      <c r="D66" s="156"/>
      <c r="E66" s="157"/>
      <c r="F66" s="157"/>
      <c r="G66" s="158"/>
      <c r="H66" s="78"/>
      <c r="I66" s="78"/>
      <c r="J66" s="78"/>
      <c r="K66" s="78"/>
      <c r="M66" s="68" t="b">
        <v>0</v>
      </c>
    </row>
    <row r="68" spans="2:13" s="48" customFormat="1" ht="13.5" thickBot="1">
      <c r="M68" s="72"/>
    </row>
  </sheetData>
  <sheetProtection formatRows="0"/>
  <mergeCells count="48">
    <mergeCell ref="B6:C6"/>
    <mergeCell ref="D6:K6"/>
    <mergeCell ref="B7:C7"/>
    <mergeCell ref="D7:K7"/>
    <mergeCell ref="B8:C8"/>
    <mergeCell ref="D8:K8"/>
    <mergeCell ref="B22:C22"/>
    <mergeCell ref="B9:C9"/>
    <mergeCell ref="D9:K9"/>
    <mergeCell ref="B13:C13"/>
    <mergeCell ref="D13:K13"/>
    <mergeCell ref="B14:C14"/>
    <mergeCell ref="D14:K14"/>
    <mergeCell ref="B15:C15"/>
    <mergeCell ref="D15:K15"/>
    <mergeCell ref="C17:K17"/>
    <mergeCell ref="C19:K19"/>
    <mergeCell ref="B21:C21"/>
    <mergeCell ref="B41:K41"/>
    <mergeCell ref="B27:D27"/>
    <mergeCell ref="E27:K27"/>
    <mergeCell ref="C30:D30"/>
    <mergeCell ref="B31:C31"/>
    <mergeCell ref="B32:C32"/>
    <mergeCell ref="B33:C33"/>
    <mergeCell ref="F33:K33"/>
    <mergeCell ref="B34:C34"/>
    <mergeCell ref="F34:K34"/>
    <mergeCell ref="B35:C35"/>
    <mergeCell ref="F35:K35"/>
    <mergeCell ref="B38:K38"/>
    <mergeCell ref="D61:G61"/>
    <mergeCell ref="B45:E45"/>
    <mergeCell ref="F45:K45"/>
    <mergeCell ref="B46:E46"/>
    <mergeCell ref="F46:K46"/>
    <mergeCell ref="C50:K50"/>
    <mergeCell ref="C52:G52"/>
    <mergeCell ref="C53:G53"/>
    <mergeCell ref="C54:G54"/>
    <mergeCell ref="C55:G55"/>
    <mergeCell ref="C56:G56"/>
    <mergeCell ref="C57:G57"/>
    <mergeCell ref="D62:G62"/>
    <mergeCell ref="D63:G63"/>
    <mergeCell ref="D64:G64"/>
    <mergeCell ref="D65:G65"/>
    <mergeCell ref="D66:G66"/>
  </mergeCells>
  <printOptions horizontalCentered="1" verticalCentered="1"/>
  <pageMargins left="0.23622047244094491" right="0.23622047244094491" top="0.74803149606299213" bottom="0.74803149606299213" header="0.31496062992125984" footer="0.31496062992125984"/>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6561" r:id="rId4" name="Check Box 1">
              <controlPr defaultSize="0" autoFill="0" autoLine="0" autoPict="0" altText="">
                <anchor moveWithCells="1">
                  <from>
                    <xdr:col>4</xdr:col>
                    <xdr:colOff>762000</xdr:colOff>
                    <xdr:row>20</xdr:row>
                    <xdr:rowOff>171450</xdr:rowOff>
                  </from>
                  <to>
                    <xdr:col>5</xdr:col>
                    <xdr:colOff>285750</xdr:colOff>
                    <xdr:row>21</xdr:row>
                    <xdr:rowOff>190500</xdr:rowOff>
                  </to>
                </anchor>
              </controlPr>
            </control>
          </mc:Choice>
        </mc:AlternateContent>
        <mc:AlternateContent xmlns:mc="http://schemas.openxmlformats.org/markup-compatibility/2006">
          <mc:Choice Requires="x14">
            <control shapeId="66562" r:id="rId5" name="Check Box 2">
              <controlPr defaultSize="0" autoFill="0" autoLine="0" autoPict="0" altText="">
                <anchor moveWithCells="1">
                  <from>
                    <xdr:col>4</xdr:col>
                    <xdr:colOff>762000</xdr:colOff>
                    <xdr:row>21</xdr:row>
                    <xdr:rowOff>161925</xdr:rowOff>
                  </from>
                  <to>
                    <xdr:col>5</xdr:col>
                    <xdr:colOff>285750</xdr:colOff>
                    <xdr:row>23</xdr:row>
                    <xdr:rowOff>0</xdr:rowOff>
                  </to>
                </anchor>
              </controlPr>
            </control>
          </mc:Choice>
        </mc:AlternateContent>
        <mc:AlternateContent xmlns:mc="http://schemas.openxmlformats.org/markup-compatibility/2006">
          <mc:Choice Requires="x14">
            <control shapeId="66563"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66564"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66565" r:id="rId8" name="Check Box 5">
              <controlPr defaultSize="0" autoFill="0" autoLine="0" autoPict="0" altText="">
                <anchor moveWithCells="1">
                  <from>
                    <xdr:col>3</xdr:col>
                    <xdr:colOff>19050</xdr:colOff>
                    <xdr:row>21</xdr:row>
                    <xdr:rowOff>0</xdr:rowOff>
                  </from>
                  <to>
                    <xdr:col>3</xdr:col>
                    <xdr:colOff>323850</xdr:colOff>
                    <xdr:row>22</xdr:row>
                    <xdr:rowOff>28575</xdr:rowOff>
                  </to>
                </anchor>
              </controlPr>
            </control>
          </mc:Choice>
        </mc:AlternateContent>
        <mc:AlternateContent xmlns:mc="http://schemas.openxmlformats.org/markup-compatibility/2006">
          <mc:Choice Requires="x14">
            <control shapeId="66566" r:id="rId9" name="Check Box 6">
              <controlPr defaultSize="0" autoFill="0" autoLine="0" autoPict="0" altText="">
                <anchor moveWithCells="1">
                  <from>
                    <xdr:col>3</xdr:col>
                    <xdr:colOff>57150</xdr:colOff>
                    <xdr:row>29</xdr:row>
                    <xdr:rowOff>161925</xdr:rowOff>
                  </from>
                  <to>
                    <xdr:col>3</xdr:col>
                    <xdr:colOff>361950</xdr:colOff>
                    <xdr:row>30</xdr:row>
                    <xdr:rowOff>190500</xdr:rowOff>
                  </to>
                </anchor>
              </controlPr>
            </control>
          </mc:Choice>
        </mc:AlternateContent>
        <mc:AlternateContent xmlns:mc="http://schemas.openxmlformats.org/markup-compatibility/2006">
          <mc:Choice Requires="x14">
            <control shapeId="66567" r:id="rId10" name="Check Box 7">
              <controlPr defaultSize="0" autoFill="0" autoLine="0" autoPict="0" altText="">
                <anchor moveWithCells="1">
                  <from>
                    <xdr:col>3</xdr:col>
                    <xdr:colOff>57150</xdr:colOff>
                    <xdr:row>30</xdr:row>
                    <xdr:rowOff>161925</xdr:rowOff>
                  </from>
                  <to>
                    <xdr:col>3</xdr:col>
                    <xdr:colOff>361950</xdr:colOff>
                    <xdr:row>31</xdr:row>
                    <xdr:rowOff>190500</xdr:rowOff>
                  </to>
                </anchor>
              </controlPr>
            </control>
          </mc:Choice>
        </mc:AlternateContent>
        <mc:AlternateContent xmlns:mc="http://schemas.openxmlformats.org/markup-compatibility/2006">
          <mc:Choice Requires="x14">
            <control shapeId="66568" r:id="rId11" name="Check Box 8">
              <controlPr defaultSize="0" autoFill="0" autoLine="0" autoPict="0" altText="">
                <anchor moveWithCells="1">
                  <from>
                    <xdr:col>3</xdr:col>
                    <xdr:colOff>57150</xdr:colOff>
                    <xdr:row>31</xdr:row>
                    <xdr:rowOff>161925</xdr:rowOff>
                  </from>
                  <to>
                    <xdr:col>3</xdr:col>
                    <xdr:colOff>361950</xdr:colOff>
                    <xdr:row>32</xdr:row>
                    <xdr:rowOff>190500</xdr:rowOff>
                  </to>
                </anchor>
              </controlPr>
            </control>
          </mc:Choice>
        </mc:AlternateContent>
        <mc:AlternateContent xmlns:mc="http://schemas.openxmlformats.org/markup-compatibility/2006">
          <mc:Choice Requires="x14">
            <control shapeId="66569" r:id="rId12" name="Check Box 9">
              <controlPr defaultSize="0" autoFill="0" autoLine="0" autoPict="0" altText="">
                <anchor moveWithCells="1">
                  <from>
                    <xdr:col>3</xdr:col>
                    <xdr:colOff>57150</xdr:colOff>
                    <xdr:row>32</xdr:row>
                    <xdr:rowOff>190500</xdr:rowOff>
                  </from>
                  <to>
                    <xdr:col>3</xdr:col>
                    <xdr:colOff>361950</xdr:colOff>
                    <xdr:row>34</xdr:row>
                    <xdr:rowOff>28575</xdr:rowOff>
                  </to>
                </anchor>
              </controlPr>
            </control>
          </mc:Choice>
        </mc:AlternateContent>
        <mc:AlternateContent xmlns:mc="http://schemas.openxmlformats.org/markup-compatibility/2006">
          <mc:Choice Requires="x14">
            <control shapeId="66570" r:id="rId13" name="Check Box 10">
              <controlPr defaultSize="0" autoFill="0" autoLine="0" autoPict="0" altText="">
                <anchor moveWithCells="1">
                  <from>
                    <xdr:col>3</xdr:col>
                    <xdr:colOff>57150</xdr:colOff>
                    <xdr:row>33</xdr:row>
                    <xdr:rowOff>190500</xdr:rowOff>
                  </from>
                  <to>
                    <xdr:col>3</xdr:col>
                    <xdr:colOff>361950</xdr:colOff>
                    <xdr:row>35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'C'!$K$3:$K$7</xm:f>
          </x14:formula1>
          <xm:sqref>O46 F45</xm:sqref>
        </x14:dataValidation>
        <x14:dataValidation type="list" allowBlank="1" showInputMessage="1" showErrorMessage="1">
          <x14:formula1>
            <xm:f>'C'!$C$3:$C$5</xm:f>
          </x14:formula1>
          <xm:sqref>F46</xm:sqref>
        </x14:dataValidation>
        <x14:dataValidation type="list" allowBlank="1" showInputMessage="1" showErrorMessage="1">
          <x14:formula1>
            <xm:f>'C'!$D$3:$D$4</xm:f>
          </x14:formula1>
          <xm:sqref>S34 B53:B57 B62:B66</xm:sqref>
        </x14:dataValidation>
        <x14:dataValidation type="list" allowBlank="1" showInputMessage="1" showErrorMessage="1">
          <x14:formula1>
            <xm:f>'C'!$E$3:$E$16</xm:f>
          </x14:formula1>
          <xm:sqref>L13</xm:sqref>
        </x14:dataValidation>
        <x14:dataValidation type="list" allowBlank="1" showInputMessage="1" showErrorMessage="1">
          <x14:formula1>
            <xm:f>'C'!$L$3:$L$313</xm:f>
          </x14:formula1>
          <xm:sqref>D15</xm:sqref>
        </x14:dataValidation>
        <x14:dataValidation type="list" allowBlank="1" showInputMessage="1" showErrorMessage="1">
          <x14:formula1>
            <xm:f>'C'!$L$3:$L$33</xm:f>
          </x14:formula1>
          <xm:sqref>I4</xm:sqref>
        </x14:dataValidation>
        <x14:dataValidation type="list" allowBlank="1" showErrorMessage="1">
          <x14:formula1>
            <xm:f>'C'!$G$3:$G$50</xm:f>
          </x14:formula1>
          <xm:sqref>D6</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tabColor theme="0"/>
  </sheetPr>
  <dimension ref="A1:U68"/>
  <sheetViews>
    <sheetView showGridLines="0" topLeftCell="B17" zoomScale="90" zoomScaleNormal="90" workbookViewId="0">
      <selection activeCell="D6" sqref="D6:K6"/>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258</v>
      </c>
      <c r="C1" s="96"/>
      <c r="D1" s="96"/>
      <c r="E1" s="96"/>
      <c r="F1" s="96"/>
      <c r="G1" s="96"/>
      <c r="H1" s="96"/>
      <c r="I1" s="96"/>
      <c r="J1" s="97"/>
      <c r="K1" s="97"/>
      <c r="L1" s="7"/>
      <c r="M1" s="55"/>
      <c r="N1" s="7"/>
    </row>
    <row r="2" spans="1:16" s="6" customFormat="1" ht="18.75">
      <c r="B2" s="98" t="s">
        <v>208</v>
      </c>
      <c r="C2" s="99"/>
      <c r="D2" s="100"/>
      <c r="E2" s="100"/>
      <c r="F2" s="100"/>
      <c r="G2" s="100"/>
      <c r="H2" s="100"/>
      <c r="I2" s="100"/>
      <c r="J2" s="97"/>
      <c r="K2" s="97"/>
      <c r="L2" s="7"/>
      <c r="M2" s="55"/>
      <c r="N2" s="7"/>
    </row>
    <row r="3" spans="1:16" s="8" customFormat="1" ht="11.25">
      <c r="B3" s="9"/>
      <c r="C3" s="10"/>
      <c r="M3" s="56"/>
    </row>
    <row r="4" spans="1:16" ht="15.75">
      <c r="B4" s="101" t="s">
        <v>209</v>
      </c>
      <c r="C4" s="102"/>
      <c r="D4" s="103"/>
      <c r="E4" s="103"/>
      <c r="F4" s="104"/>
      <c r="G4" s="103"/>
      <c r="H4" s="105" t="s">
        <v>210</v>
      </c>
      <c r="I4" s="106">
        <v>15</v>
      </c>
      <c r="J4" s="107" t="s">
        <v>211</v>
      </c>
      <c r="K4" s="107">
        <f>COUNTIF('Evaluaciones 2023'!B:B,D6)</f>
        <v>0</v>
      </c>
      <c r="L4" s="8"/>
      <c r="M4" s="56"/>
      <c r="N4" s="8"/>
      <c r="O4" s="8"/>
      <c r="P4" s="8"/>
    </row>
    <row r="5" spans="1:16" s="16" customFormat="1" ht="5.25" customHeight="1">
      <c r="A5" s="11"/>
      <c r="B5" s="14"/>
      <c r="C5" s="15"/>
      <c r="F5" s="17"/>
      <c r="M5" s="57"/>
    </row>
    <row r="6" spans="1:16" ht="24.75" customHeight="1">
      <c r="B6" s="183" t="s">
        <v>212</v>
      </c>
      <c r="C6" s="183"/>
      <c r="D6" s="176" t="s">
        <v>83</v>
      </c>
      <c r="E6" s="177"/>
      <c r="F6" s="177"/>
      <c r="G6" s="177"/>
      <c r="H6" s="177"/>
      <c r="I6" s="177"/>
      <c r="J6" s="177"/>
      <c r="K6" s="177"/>
    </row>
    <row r="7" spans="1:16" s="73" customFormat="1" ht="35.25" customHeight="1">
      <c r="B7" s="182" t="s">
        <v>213</v>
      </c>
      <c r="C7" s="182"/>
      <c r="D7" s="178" t="str">
        <f>VLOOKUP(D6,'C'!G3:M54,2,FALSE)</f>
        <v>617 Dirección General de Bachillerato Tecnológico de Educación y Promoción Deportiva</v>
      </c>
      <c r="E7" s="179"/>
      <c r="F7" s="179"/>
      <c r="G7" s="179"/>
      <c r="H7" s="179"/>
      <c r="I7" s="179"/>
      <c r="J7" s="179"/>
      <c r="K7" s="179"/>
      <c r="L7" s="74"/>
      <c r="M7" s="75"/>
      <c r="N7" s="74"/>
      <c r="O7" s="74"/>
      <c r="P7" s="74"/>
    </row>
    <row r="8" spans="1:16" ht="18.75" customHeight="1">
      <c r="B8" s="166" t="s">
        <v>214</v>
      </c>
      <c r="C8" s="166"/>
      <c r="D8" s="180" t="str">
        <f>VLOOKUP(D6,'C'!G3:M51,3,FALSE)</f>
        <v>Ficha de Monitoreo y Evaluación de Diseño</v>
      </c>
      <c r="E8" s="181"/>
      <c r="F8" s="181"/>
      <c r="G8" s="181"/>
      <c r="H8" s="181"/>
      <c r="I8" s="181"/>
      <c r="J8" s="181"/>
      <c r="K8" s="181"/>
    </row>
    <row r="9" spans="1:16" s="18" customFormat="1" ht="17.25" customHeight="1">
      <c r="B9" s="166" t="s">
        <v>215</v>
      </c>
      <c r="C9" s="166"/>
      <c r="D9" s="180">
        <f>VLOOKUP(D6,'C'!G3:M51,4,FALSE)</f>
        <v>2023</v>
      </c>
      <c r="E9" s="181"/>
      <c r="F9" s="181"/>
      <c r="G9" s="181"/>
      <c r="H9" s="181"/>
      <c r="I9" s="181"/>
      <c r="J9" s="181"/>
      <c r="K9" s="181"/>
      <c r="M9" s="58"/>
    </row>
    <row r="10" spans="1:16" ht="13.5" customHeight="1">
      <c r="G10" s="19"/>
      <c r="H10" s="19"/>
      <c r="I10" s="19"/>
      <c r="J10" s="19"/>
      <c r="K10" s="19"/>
      <c r="L10" s="19"/>
      <c r="M10" s="59"/>
      <c r="N10" s="20"/>
    </row>
    <row r="11" spans="1:16" s="21" customFormat="1" ht="13.5" customHeight="1">
      <c r="B11" s="12" t="s">
        <v>216</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89" t="s">
        <v>4</v>
      </c>
      <c r="C13" s="189"/>
      <c r="D13" s="190" t="e">
        <f>VLOOKUP(CONCATENATE($D$6,$I4),'Evaluaciones 2023'!$A$1:$L$1158,7,FALSE)</f>
        <v>#N/A</v>
      </c>
      <c r="E13" s="191"/>
      <c r="F13" s="191"/>
      <c r="G13" s="191"/>
      <c r="H13" s="191"/>
      <c r="I13" s="191"/>
      <c r="J13" s="191"/>
      <c r="K13" s="191"/>
      <c r="M13" s="61"/>
    </row>
    <row r="14" spans="1:16" s="27" customFormat="1" ht="15" customHeight="1">
      <c r="A14" s="18"/>
      <c r="B14" s="189" t="s">
        <v>217</v>
      </c>
      <c r="C14" s="189"/>
      <c r="D14" s="192" t="e">
        <f>VLOOKUP(D6,'Evaluaciones 2023'!B3:N585,7,FALSE)</f>
        <v>#N/A</v>
      </c>
      <c r="E14" s="193"/>
      <c r="F14" s="193"/>
      <c r="G14" s="193"/>
      <c r="H14" s="193"/>
      <c r="I14" s="193"/>
      <c r="J14" s="193"/>
      <c r="K14" s="193"/>
      <c r="M14" s="61"/>
    </row>
    <row r="15" spans="1:16" s="27" customFormat="1" ht="15">
      <c r="A15" s="18"/>
      <c r="B15" s="189" t="s">
        <v>218</v>
      </c>
      <c r="C15" s="189"/>
      <c r="D15" s="194">
        <v>1</v>
      </c>
      <c r="E15" s="195"/>
      <c r="F15" s="195"/>
      <c r="G15" s="195"/>
      <c r="H15" s="195"/>
      <c r="I15" s="195"/>
      <c r="J15" s="195"/>
      <c r="K15" s="195"/>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216</v>
      </c>
      <c r="C17" s="184" t="e">
        <f>VLOOKUP(CONCATENATE($D$6,$I4),'Evaluaciones 2023'!$A$1:$L$1158,10,FALSE)</f>
        <v>#N/A</v>
      </c>
      <c r="D17" s="185"/>
      <c r="E17" s="185"/>
      <c r="F17" s="185"/>
      <c r="G17" s="185"/>
      <c r="H17" s="185"/>
      <c r="I17" s="185"/>
      <c r="J17" s="185"/>
      <c r="K17" s="185"/>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161</v>
      </c>
      <c r="C19" s="184" t="e">
        <f>VLOOKUP(CONCATENATE($D$6,$I4),'Evaluaciones 2023'!$A$1:$L$1158,12,FALSE)</f>
        <v>#N/A</v>
      </c>
      <c r="D19" s="185"/>
      <c r="E19" s="185"/>
      <c r="F19" s="185"/>
      <c r="G19" s="185"/>
      <c r="H19" s="185"/>
      <c r="I19" s="185"/>
      <c r="J19" s="185"/>
      <c r="K19" s="185"/>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87" t="s">
        <v>0</v>
      </c>
      <c r="C21" s="187"/>
      <c r="D21" s="31"/>
      <c r="E21" s="31"/>
      <c r="F21" s="31"/>
      <c r="G21" s="31"/>
      <c r="H21" s="31"/>
      <c r="I21" s="31"/>
      <c r="J21" s="31"/>
      <c r="K21" s="13"/>
      <c r="M21" s="65" t="b">
        <v>0</v>
      </c>
      <c r="N21" s="11"/>
    </row>
    <row r="22" spans="1:21" s="18" customFormat="1" ht="15.75">
      <c r="B22" s="188" t="s">
        <v>219</v>
      </c>
      <c r="C22" s="188"/>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29</v>
      </c>
      <c r="F24" s="51"/>
      <c r="I24" s="17"/>
      <c r="J24" s="32"/>
      <c r="K24" s="11"/>
      <c r="L24" s="32"/>
      <c r="M24" s="66" t="b">
        <v>0</v>
      </c>
      <c r="N24" s="11"/>
      <c r="O24" s="32"/>
    </row>
    <row r="25" spans="1:21" s="18" customFormat="1" ht="15">
      <c r="B25" s="33"/>
      <c r="C25" s="33"/>
      <c r="E25" s="32" t="s">
        <v>37</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86" t="s">
        <v>220</v>
      </c>
      <c r="C27" s="186"/>
      <c r="D27" s="186"/>
      <c r="E27" s="160"/>
      <c r="F27" s="161"/>
      <c r="G27" s="161"/>
      <c r="H27" s="161"/>
      <c r="I27" s="161"/>
      <c r="J27" s="161"/>
      <c r="K27" s="162"/>
      <c r="L27" s="16"/>
      <c r="M27" s="57"/>
      <c r="N27" s="16"/>
      <c r="O27" s="16"/>
      <c r="P27" s="16"/>
    </row>
    <row r="28" spans="1:21">
      <c r="F28" s="19"/>
      <c r="H28" s="19"/>
      <c r="I28" s="19"/>
      <c r="J28" s="19"/>
      <c r="K28" s="19"/>
      <c r="L28" s="19"/>
      <c r="M28" s="59"/>
      <c r="N28" s="20"/>
    </row>
    <row r="29" spans="1:21" s="21" customFormat="1" ht="13.5" customHeight="1">
      <c r="B29" s="12" t="s">
        <v>221</v>
      </c>
      <c r="C29" s="34"/>
      <c r="D29" s="34"/>
      <c r="E29" s="34"/>
      <c r="F29" s="34"/>
      <c r="G29" s="35"/>
      <c r="H29" s="35"/>
      <c r="I29" s="35"/>
      <c r="J29" s="35"/>
      <c r="K29" s="35"/>
      <c r="L29" s="36"/>
      <c r="M29" s="67"/>
      <c r="N29" s="37"/>
    </row>
    <row r="30" spans="1:21" s="26" customFormat="1" ht="14.25" customHeight="1">
      <c r="A30" s="21"/>
      <c r="B30" s="14"/>
      <c r="C30" s="152" t="s">
        <v>222</v>
      </c>
      <c r="D30" s="152"/>
      <c r="G30" s="24"/>
      <c r="H30" s="11"/>
      <c r="I30" s="11"/>
      <c r="J30" s="11"/>
      <c r="K30" s="11"/>
      <c r="L30" s="11"/>
      <c r="M30" s="38"/>
      <c r="N30" s="11"/>
      <c r="O30" s="11"/>
      <c r="P30" s="11"/>
    </row>
    <row r="31" spans="1:21" ht="15.75">
      <c r="B31" s="159" t="s">
        <v>223</v>
      </c>
      <c r="C31" s="159"/>
      <c r="D31" s="50"/>
      <c r="M31" s="68" t="b">
        <v>0</v>
      </c>
      <c r="Q31" s="21"/>
      <c r="T31" s="21"/>
      <c r="U31" s="21"/>
    </row>
    <row r="32" spans="1:21" ht="15.75">
      <c r="B32" s="159" t="s">
        <v>224</v>
      </c>
      <c r="C32" s="159"/>
      <c r="D32" s="51"/>
      <c r="M32" s="68" t="b">
        <v>0</v>
      </c>
      <c r="Q32" s="21"/>
      <c r="T32" s="21"/>
      <c r="U32" s="21"/>
    </row>
    <row r="33" spans="1:21" ht="15.75">
      <c r="B33" s="174" t="s">
        <v>225</v>
      </c>
      <c r="C33" s="174"/>
      <c r="D33" s="50"/>
      <c r="E33" s="20" t="s">
        <v>226</v>
      </c>
      <c r="F33" s="168"/>
      <c r="G33" s="169"/>
      <c r="H33" s="169"/>
      <c r="I33" s="169"/>
      <c r="J33" s="169"/>
      <c r="K33" s="170"/>
      <c r="M33" s="68" t="b">
        <v>0</v>
      </c>
      <c r="Q33" s="21"/>
      <c r="T33" s="21"/>
      <c r="U33" s="21"/>
    </row>
    <row r="34" spans="1:21" s="38" customFormat="1" ht="15.75">
      <c r="B34" s="175" t="s">
        <v>227</v>
      </c>
      <c r="C34" s="175"/>
      <c r="D34" s="52"/>
      <c r="E34" s="20" t="s">
        <v>226</v>
      </c>
      <c r="F34" s="168"/>
      <c r="G34" s="169"/>
      <c r="H34" s="169"/>
      <c r="I34" s="169"/>
      <c r="J34" s="169"/>
      <c r="K34" s="170"/>
      <c r="L34" s="11"/>
      <c r="M34" s="68" t="b">
        <v>0</v>
      </c>
      <c r="N34" s="11"/>
      <c r="O34" s="11"/>
      <c r="P34" s="11"/>
      <c r="Q34" s="21"/>
      <c r="R34" s="21"/>
      <c r="S34" s="21"/>
      <c r="T34" s="39"/>
      <c r="U34" s="39"/>
    </row>
    <row r="35" spans="1:21" s="38" customFormat="1" ht="15.75">
      <c r="B35" s="175" t="s">
        <v>228</v>
      </c>
      <c r="C35" s="175"/>
      <c r="D35" s="53"/>
      <c r="E35" s="20" t="s">
        <v>226</v>
      </c>
      <c r="F35" s="168"/>
      <c r="G35" s="169"/>
      <c r="H35" s="169"/>
      <c r="I35" s="169"/>
      <c r="J35" s="169"/>
      <c r="K35" s="170"/>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229</v>
      </c>
      <c r="Q37" s="21"/>
      <c r="R37" s="21"/>
      <c r="S37" s="21"/>
      <c r="T37" s="21"/>
      <c r="U37" s="21"/>
    </row>
    <row r="38" spans="1:21" ht="45" customHeight="1">
      <c r="B38" s="160"/>
      <c r="C38" s="161"/>
      <c r="D38" s="161"/>
      <c r="E38" s="161"/>
      <c r="F38" s="161"/>
      <c r="G38" s="161"/>
      <c r="H38" s="161"/>
      <c r="I38" s="161"/>
      <c r="J38" s="161"/>
      <c r="K38" s="162"/>
      <c r="Q38" s="21"/>
      <c r="R38" s="21"/>
      <c r="S38" s="21"/>
      <c r="T38" s="21"/>
      <c r="U38" s="21"/>
    </row>
    <row r="39" spans="1:21" ht="7.5" customHeight="1">
      <c r="Q39" s="21"/>
      <c r="R39" s="21"/>
      <c r="S39" s="21"/>
      <c r="T39" s="21"/>
      <c r="U39" s="21"/>
    </row>
    <row r="40" spans="1:21" ht="15.75" customHeight="1">
      <c r="B40" s="49" t="s">
        <v>230</v>
      </c>
      <c r="C40" s="41"/>
      <c r="D40" s="41"/>
      <c r="E40" s="41"/>
      <c r="Q40" s="21"/>
      <c r="R40" s="21"/>
      <c r="S40" s="21"/>
      <c r="T40" s="21"/>
      <c r="U40" s="21"/>
    </row>
    <row r="41" spans="1:21" ht="45" customHeight="1">
      <c r="B41" s="160"/>
      <c r="C41" s="161"/>
      <c r="D41" s="161"/>
      <c r="E41" s="161"/>
      <c r="F41" s="161"/>
      <c r="G41" s="161"/>
      <c r="H41" s="161"/>
      <c r="I41" s="161"/>
      <c r="J41" s="161"/>
      <c r="K41" s="162"/>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66" t="s">
        <v>231</v>
      </c>
      <c r="C45" s="166"/>
      <c r="D45" s="166"/>
      <c r="E45" s="166"/>
      <c r="F45" s="160" t="s">
        <v>17</v>
      </c>
      <c r="G45" s="161"/>
      <c r="H45" s="161"/>
      <c r="I45" s="161"/>
      <c r="J45" s="161"/>
      <c r="K45" s="162"/>
    </row>
    <row r="46" spans="1:21" ht="20.25" customHeight="1">
      <c r="B46" s="166" t="s">
        <v>232</v>
      </c>
      <c r="C46" s="166"/>
      <c r="D46" s="166"/>
      <c r="E46" s="166"/>
      <c r="F46" s="163"/>
      <c r="G46" s="164"/>
      <c r="H46" s="164"/>
      <c r="I46" s="164"/>
      <c r="J46" s="164"/>
      <c r="K46" s="165"/>
      <c r="L46" s="20"/>
      <c r="M46" s="69"/>
      <c r="N46" s="20"/>
      <c r="O46" s="10"/>
    </row>
    <row r="47" spans="1:21">
      <c r="F47" s="43"/>
      <c r="G47" s="43"/>
      <c r="H47" s="43"/>
      <c r="I47" s="43"/>
      <c r="J47" s="43"/>
      <c r="K47" s="43"/>
      <c r="L47" s="43"/>
      <c r="M47" s="70"/>
      <c r="N47" s="43"/>
      <c r="O47" s="43"/>
      <c r="P47" s="43"/>
    </row>
    <row r="48" spans="1:21" ht="15.75" customHeight="1">
      <c r="A48" s="21"/>
      <c r="B48" s="44" t="s">
        <v>233</v>
      </c>
      <c r="C48" s="22"/>
      <c r="D48" s="22"/>
      <c r="E48" s="22"/>
      <c r="F48" s="22"/>
      <c r="G48" s="23"/>
      <c r="H48" s="23"/>
      <c r="I48" s="23"/>
      <c r="J48" s="23"/>
      <c r="K48" s="23"/>
      <c r="L48" s="20"/>
      <c r="M48" s="69"/>
      <c r="N48" s="20"/>
      <c r="O48" s="10"/>
    </row>
    <row r="50" spans="2:16" ht="64.5" customHeight="1">
      <c r="B50" s="32" t="s">
        <v>216</v>
      </c>
      <c r="C50" s="172" t="e">
        <f>C17</f>
        <v>#N/A</v>
      </c>
      <c r="D50" s="173"/>
      <c r="E50" s="173"/>
      <c r="F50" s="173"/>
      <c r="G50" s="173"/>
      <c r="H50" s="173"/>
      <c r="I50" s="173"/>
      <c r="J50" s="173"/>
      <c r="K50" s="173"/>
    </row>
    <row r="52" spans="2:16" ht="27.75" customHeight="1">
      <c r="B52" s="76" t="s">
        <v>234</v>
      </c>
      <c r="C52" s="171" t="s">
        <v>235</v>
      </c>
      <c r="D52" s="171"/>
      <c r="E52" s="171"/>
      <c r="F52" s="171"/>
      <c r="G52" s="171"/>
      <c r="H52" s="45" t="s">
        <v>236</v>
      </c>
      <c r="I52" s="45" t="s">
        <v>237</v>
      </c>
      <c r="J52" s="45" t="s">
        <v>238</v>
      </c>
      <c r="K52" s="45" t="s">
        <v>239</v>
      </c>
      <c r="L52" s="46"/>
      <c r="M52" s="71"/>
      <c r="N52" s="46"/>
      <c r="O52" s="46"/>
      <c r="P52" s="46"/>
    </row>
    <row r="53" spans="2:16" ht="45" customHeight="1">
      <c r="B53" s="47"/>
      <c r="C53" s="167"/>
      <c r="D53" s="167"/>
      <c r="E53" s="167"/>
      <c r="F53" s="167"/>
      <c r="G53" s="167"/>
      <c r="H53" s="79"/>
      <c r="I53" s="80"/>
      <c r="J53" s="79"/>
      <c r="K53" s="79"/>
      <c r="M53" s="68" t="b">
        <v>0</v>
      </c>
    </row>
    <row r="54" spans="2:16" ht="45" customHeight="1">
      <c r="B54" s="47"/>
      <c r="C54" s="167"/>
      <c r="D54" s="167"/>
      <c r="E54" s="167"/>
      <c r="F54" s="167"/>
      <c r="G54" s="167"/>
      <c r="H54" s="79"/>
      <c r="I54" s="80"/>
      <c r="J54" s="79"/>
      <c r="K54" s="79"/>
      <c r="M54" s="68" t="b">
        <v>1</v>
      </c>
    </row>
    <row r="55" spans="2:16" ht="45" customHeight="1">
      <c r="B55" s="47"/>
      <c r="C55" s="167"/>
      <c r="D55" s="167"/>
      <c r="E55" s="167"/>
      <c r="F55" s="167"/>
      <c r="G55" s="167"/>
      <c r="H55" s="79"/>
      <c r="I55" s="80"/>
      <c r="J55" s="79"/>
      <c r="K55" s="79"/>
      <c r="M55" s="68" t="b">
        <v>0</v>
      </c>
    </row>
    <row r="56" spans="2:16" ht="45" customHeight="1">
      <c r="B56" s="47"/>
      <c r="C56" s="167"/>
      <c r="D56" s="167"/>
      <c r="E56" s="167"/>
      <c r="F56" s="167"/>
      <c r="G56" s="167"/>
      <c r="H56" s="79"/>
      <c r="I56" s="80"/>
      <c r="J56" s="79"/>
      <c r="K56" s="79"/>
      <c r="M56" s="68" t="b">
        <v>0</v>
      </c>
    </row>
    <row r="57" spans="2:16" ht="45" customHeight="1">
      <c r="B57" s="47"/>
      <c r="C57" s="167"/>
      <c r="D57" s="167"/>
      <c r="E57" s="167"/>
      <c r="F57" s="167"/>
      <c r="G57" s="167"/>
      <c r="H57" s="79"/>
      <c r="I57" s="80"/>
      <c r="J57" s="79"/>
      <c r="K57" s="79"/>
      <c r="M57" s="68" t="b">
        <v>0</v>
      </c>
    </row>
    <row r="59" spans="2:16" ht="15.75">
      <c r="B59" s="44" t="s">
        <v>240</v>
      </c>
      <c r="C59" s="22"/>
      <c r="D59" s="22"/>
      <c r="E59" s="22"/>
      <c r="F59" s="22"/>
      <c r="G59" s="23"/>
      <c r="H59" s="23"/>
      <c r="I59" s="23"/>
      <c r="J59" s="23"/>
      <c r="K59" s="23"/>
    </row>
    <row r="60" spans="2:16" ht="3.75" customHeight="1"/>
    <row r="61" spans="2:16" ht="25.5">
      <c r="B61" s="76" t="s">
        <v>234</v>
      </c>
      <c r="C61" s="77" t="s">
        <v>241</v>
      </c>
      <c r="D61" s="153" t="s">
        <v>242</v>
      </c>
      <c r="E61" s="154"/>
      <c r="F61" s="154"/>
      <c r="G61" s="155"/>
      <c r="H61" s="45" t="s">
        <v>236</v>
      </c>
      <c r="I61" s="45" t="s">
        <v>237</v>
      </c>
      <c r="J61" s="45" t="s">
        <v>238</v>
      </c>
      <c r="K61" s="45" t="s">
        <v>239</v>
      </c>
    </row>
    <row r="62" spans="2:16" ht="45" customHeight="1">
      <c r="B62" s="47"/>
      <c r="C62" s="81"/>
      <c r="D62" s="156"/>
      <c r="E62" s="157"/>
      <c r="F62" s="157"/>
      <c r="G62" s="158"/>
      <c r="H62" s="78"/>
      <c r="I62" s="78"/>
      <c r="J62" s="78"/>
      <c r="K62" s="78"/>
      <c r="M62" s="68" t="b">
        <v>0</v>
      </c>
    </row>
    <row r="63" spans="2:16" ht="45" customHeight="1">
      <c r="B63" s="47"/>
      <c r="C63" s="81"/>
      <c r="D63" s="156"/>
      <c r="E63" s="157"/>
      <c r="F63" s="157"/>
      <c r="G63" s="158"/>
      <c r="H63" s="78"/>
      <c r="I63" s="78"/>
      <c r="J63" s="78"/>
      <c r="K63" s="78"/>
      <c r="M63" s="68" t="b">
        <v>0</v>
      </c>
    </row>
    <row r="64" spans="2:16" ht="45" customHeight="1">
      <c r="B64" s="47"/>
      <c r="C64" s="81"/>
      <c r="D64" s="156"/>
      <c r="E64" s="157"/>
      <c r="F64" s="157"/>
      <c r="G64" s="158"/>
      <c r="H64" s="78"/>
      <c r="I64" s="78"/>
      <c r="J64" s="78"/>
      <c r="K64" s="78"/>
      <c r="M64" s="68" t="b">
        <v>0</v>
      </c>
    </row>
    <row r="65" spans="2:13" ht="45" customHeight="1">
      <c r="B65" s="47"/>
      <c r="C65" s="81"/>
      <c r="D65" s="156"/>
      <c r="E65" s="157"/>
      <c r="F65" s="157"/>
      <c r="G65" s="158"/>
      <c r="H65" s="78"/>
      <c r="I65" s="78"/>
      <c r="J65" s="78"/>
      <c r="K65" s="78"/>
      <c r="M65" s="68" t="b">
        <v>0</v>
      </c>
    </row>
    <row r="66" spans="2:13" ht="45" customHeight="1">
      <c r="B66" s="47"/>
      <c r="C66" s="81"/>
      <c r="D66" s="156"/>
      <c r="E66" s="157"/>
      <c r="F66" s="157"/>
      <c r="G66" s="158"/>
      <c r="H66" s="78"/>
      <c r="I66" s="78"/>
      <c r="J66" s="78"/>
      <c r="K66" s="78"/>
      <c r="M66" s="68" t="b">
        <v>0</v>
      </c>
    </row>
    <row r="68" spans="2:13" s="48" customFormat="1" ht="13.5" thickBot="1">
      <c r="M68" s="72"/>
    </row>
  </sheetData>
  <sheetProtection formatRows="0"/>
  <mergeCells count="48">
    <mergeCell ref="B6:C6"/>
    <mergeCell ref="D6:K6"/>
    <mergeCell ref="B7:C7"/>
    <mergeCell ref="D7:K7"/>
    <mergeCell ref="B8:C8"/>
    <mergeCell ref="D8:K8"/>
    <mergeCell ref="B22:C22"/>
    <mergeCell ref="B9:C9"/>
    <mergeCell ref="D9:K9"/>
    <mergeCell ref="B13:C13"/>
    <mergeCell ref="D13:K13"/>
    <mergeCell ref="B14:C14"/>
    <mergeCell ref="D14:K14"/>
    <mergeCell ref="B15:C15"/>
    <mergeCell ref="D15:K15"/>
    <mergeCell ref="C17:K17"/>
    <mergeCell ref="C19:K19"/>
    <mergeCell ref="B21:C21"/>
    <mergeCell ref="B41:K41"/>
    <mergeCell ref="B27:D27"/>
    <mergeCell ref="E27:K27"/>
    <mergeCell ref="C30:D30"/>
    <mergeCell ref="B31:C31"/>
    <mergeCell ref="B32:C32"/>
    <mergeCell ref="B33:C33"/>
    <mergeCell ref="F33:K33"/>
    <mergeCell ref="B34:C34"/>
    <mergeCell ref="F34:K34"/>
    <mergeCell ref="B35:C35"/>
    <mergeCell ref="F35:K35"/>
    <mergeCell ref="B38:K38"/>
    <mergeCell ref="D61:G61"/>
    <mergeCell ref="B45:E45"/>
    <mergeCell ref="F45:K45"/>
    <mergeCell ref="B46:E46"/>
    <mergeCell ref="F46:K46"/>
    <mergeCell ref="C50:K50"/>
    <mergeCell ref="C52:G52"/>
    <mergeCell ref="C53:G53"/>
    <mergeCell ref="C54:G54"/>
    <mergeCell ref="C55:G55"/>
    <mergeCell ref="C56:G56"/>
    <mergeCell ref="C57:G57"/>
    <mergeCell ref="D62:G62"/>
    <mergeCell ref="D63:G63"/>
    <mergeCell ref="D64:G64"/>
    <mergeCell ref="D65:G65"/>
    <mergeCell ref="D66:G66"/>
  </mergeCells>
  <printOptions horizontalCentered="1" verticalCentered="1"/>
  <pageMargins left="0.23622047244094491" right="0.23622047244094491" top="0.74803149606299213" bottom="0.74803149606299213" header="0.31496062992125984" footer="0.31496062992125984"/>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defaultSize="0" autoFill="0" autoLine="0" autoPict="0" altText="">
                <anchor moveWithCells="1">
                  <from>
                    <xdr:col>4</xdr:col>
                    <xdr:colOff>762000</xdr:colOff>
                    <xdr:row>20</xdr:row>
                    <xdr:rowOff>171450</xdr:rowOff>
                  </from>
                  <to>
                    <xdr:col>5</xdr:col>
                    <xdr:colOff>285750</xdr:colOff>
                    <xdr:row>21</xdr:row>
                    <xdr:rowOff>190500</xdr:rowOff>
                  </to>
                </anchor>
              </controlPr>
            </control>
          </mc:Choice>
        </mc:AlternateContent>
        <mc:AlternateContent xmlns:mc="http://schemas.openxmlformats.org/markup-compatibility/2006">
          <mc:Choice Requires="x14">
            <control shapeId="67586" r:id="rId5" name="Check Box 2">
              <controlPr defaultSize="0" autoFill="0" autoLine="0" autoPict="0" altText="">
                <anchor moveWithCells="1">
                  <from>
                    <xdr:col>4</xdr:col>
                    <xdr:colOff>762000</xdr:colOff>
                    <xdr:row>21</xdr:row>
                    <xdr:rowOff>161925</xdr:rowOff>
                  </from>
                  <to>
                    <xdr:col>5</xdr:col>
                    <xdr:colOff>285750</xdr:colOff>
                    <xdr:row>23</xdr:row>
                    <xdr:rowOff>0</xdr:rowOff>
                  </to>
                </anchor>
              </controlPr>
            </control>
          </mc:Choice>
        </mc:AlternateContent>
        <mc:AlternateContent xmlns:mc="http://schemas.openxmlformats.org/markup-compatibility/2006">
          <mc:Choice Requires="x14">
            <control shapeId="67587"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67588"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67589" r:id="rId8" name="Check Box 5">
              <controlPr defaultSize="0" autoFill="0" autoLine="0" autoPict="0" altText="">
                <anchor moveWithCells="1">
                  <from>
                    <xdr:col>3</xdr:col>
                    <xdr:colOff>19050</xdr:colOff>
                    <xdr:row>21</xdr:row>
                    <xdr:rowOff>0</xdr:rowOff>
                  </from>
                  <to>
                    <xdr:col>3</xdr:col>
                    <xdr:colOff>323850</xdr:colOff>
                    <xdr:row>22</xdr:row>
                    <xdr:rowOff>28575</xdr:rowOff>
                  </to>
                </anchor>
              </controlPr>
            </control>
          </mc:Choice>
        </mc:AlternateContent>
        <mc:AlternateContent xmlns:mc="http://schemas.openxmlformats.org/markup-compatibility/2006">
          <mc:Choice Requires="x14">
            <control shapeId="67590" r:id="rId9" name="Check Box 6">
              <controlPr defaultSize="0" autoFill="0" autoLine="0" autoPict="0" altText="">
                <anchor moveWithCells="1">
                  <from>
                    <xdr:col>3</xdr:col>
                    <xdr:colOff>57150</xdr:colOff>
                    <xdr:row>29</xdr:row>
                    <xdr:rowOff>161925</xdr:rowOff>
                  </from>
                  <to>
                    <xdr:col>3</xdr:col>
                    <xdr:colOff>361950</xdr:colOff>
                    <xdr:row>30</xdr:row>
                    <xdr:rowOff>190500</xdr:rowOff>
                  </to>
                </anchor>
              </controlPr>
            </control>
          </mc:Choice>
        </mc:AlternateContent>
        <mc:AlternateContent xmlns:mc="http://schemas.openxmlformats.org/markup-compatibility/2006">
          <mc:Choice Requires="x14">
            <control shapeId="67591" r:id="rId10" name="Check Box 7">
              <controlPr defaultSize="0" autoFill="0" autoLine="0" autoPict="0" altText="">
                <anchor moveWithCells="1">
                  <from>
                    <xdr:col>3</xdr:col>
                    <xdr:colOff>57150</xdr:colOff>
                    <xdr:row>30</xdr:row>
                    <xdr:rowOff>161925</xdr:rowOff>
                  </from>
                  <to>
                    <xdr:col>3</xdr:col>
                    <xdr:colOff>361950</xdr:colOff>
                    <xdr:row>31</xdr:row>
                    <xdr:rowOff>190500</xdr:rowOff>
                  </to>
                </anchor>
              </controlPr>
            </control>
          </mc:Choice>
        </mc:AlternateContent>
        <mc:AlternateContent xmlns:mc="http://schemas.openxmlformats.org/markup-compatibility/2006">
          <mc:Choice Requires="x14">
            <control shapeId="67592" r:id="rId11" name="Check Box 8">
              <controlPr defaultSize="0" autoFill="0" autoLine="0" autoPict="0" altText="">
                <anchor moveWithCells="1">
                  <from>
                    <xdr:col>3</xdr:col>
                    <xdr:colOff>57150</xdr:colOff>
                    <xdr:row>31</xdr:row>
                    <xdr:rowOff>161925</xdr:rowOff>
                  </from>
                  <to>
                    <xdr:col>3</xdr:col>
                    <xdr:colOff>361950</xdr:colOff>
                    <xdr:row>32</xdr:row>
                    <xdr:rowOff>190500</xdr:rowOff>
                  </to>
                </anchor>
              </controlPr>
            </control>
          </mc:Choice>
        </mc:AlternateContent>
        <mc:AlternateContent xmlns:mc="http://schemas.openxmlformats.org/markup-compatibility/2006">
          <mc:Choice Requires="x14">
            <control shapeId="67593" r:id="rId12" name="Check Box 9">
              <controlPr defaultSize="0" autoFill="0" autoLine="0" autoPict="0" altText="">
                <anchor moveWithCells="1">
                  <from>
                    <xdr:col>3</xdr:col>
                    <xdr:colOff>57150</xdr:colOff>
                    <xdr:row>32</xdr:row>
                    <xdr:rowOff>190500</xdr:rowOff>
                  </from>
                  <to>
                    <xdr:col>3</xdr:col>
                    <xdr:colOff>361950</xdr:colOff>
                    <xdr:row>34</xdr:row>
                    <xdr:rowOff>28575</xdr:rowOff>
                  </to>
                </anchor>
              </controlPr>
            </control>
          </mc:Choice>
        </mc:AlternateContent>
        <mc:AlternateContent xmlns:mc="http://schemas.openxmlformats.org/markup-compatibility/2006">
          <mc:Choice Requires="x14">
            <control shapeId="67594" r:id="rId13" name="Check Box 10">
              <controlPr defaultSize="0" autoFill="0" autoLine="0" autoPict="0" altText="">
                <anchor moveWithCells="1">
                  <from>
                    <xdr:col>3</xdr:col>
                    <xdr:colOff>57150</xdr:colOff>
                    <xdr:row>33</xdr:row>
                    <xdr:rowOff>190500</xdr:rowOff>
                  </from>
                  <to>
                    <xdr:col>3</xdr:col>
                    <xdr:colOff>361950</xdr:colOff>
                    <xdr:row>35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'C'!$K$3:$K$7</xm:f>
          </x14:formula1>
          <xm:sqref>O46 F45</xm:sqref>
        </x14:dataValidation>
        <x14:dataValidation type="list" allowBlank="1" showInputMessage="1" showErrorMessage="1">
          <x14:formula1>
            <xm:f>'C'!$C$3:$C$5</xm:f>
          </x14:formula1>
          <xm:sqref>F46</xm:sqref>
        </x14:dataValidation>
        <x14:dataValidation type="list" allowBlank="1" showInputMessage="1" showErrorMessage="1">
          <x14:formula1>
            <xm:f>'C'!$D$3:$D$4</xm:f>
          </x14:formula1>
          <xm:sqref>S34 B53:B57 B62:B66</xm:sqref>
        </x14:dataValidation>
        <x14:dataValidation type="list" allowBlank="1" showInputMessage="1" showErrorMessage="1">
          <x14:formula1>
            <xm:f>'C'!$E$3:$E$16</xm:f>
          </x14:formula1>
          <xm:sqref>L13</xm:sqref>
        </x14:dataValidation>
        <x14:dataValidation type="list" allowBlank="1" showInputMessage="1" showErrorMessage="1">
          <x14:formula1>
            <xm:f>'C'!$L$3:$L$313</xm:f>
          </x14:formula1>
          <xm:sqref>D15</xm:sqref>
        </x14:dataValidation>
        <x14:dataValidation type="list" allowBlank="1" showInputMessage="1" showErrorMessage="1">
          <x14:formula1>
            <xm:f>'C'!$L$3:$L$33</xm:f>
          </x14:formula1>
          <xm:sqref>I4</xm:sqref>
        </x14:dataValidation>
        <x14:dataValidation type="list" allowBlank="1" showErrorMessage="1">
          <x14:formula1>
            <xm:f>'C'!$G$3:$G$50</xm:f>
          </x14:formula1>
          <xm:sqref>D6</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tabColor theme="0"/>
  </sheetPr>
  <dimension ref="A1:U68"/>
  <sheetViews>
    <sheetView showGridLines="0" topLeftCell="B26" zoomScale="90" zoomScaleNormal="90" workbookViewId="0">
      <selection activeCell="D6" sqref="D6:K6"/>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258</v>
      </c>
      <c r="C1" s="96"/>
      <c r="D1" s="96"/>
      <c r="E1" s="96"/>
      <c r="F1" s="96"/>
      <c r="G1" s="96"/>
      <c r="H1" s="96"/>
      <c r="I1" s="96"/>
      <c r="J1" s="97"/>
      <c r="K1" s="97"/>
      <c r="L1" s="7"/>
      <c r="M1" s="55"/>
      <c r="N1" s="7"/>
    </row>
    <row r="2" spans="1:16" s="6" customFormat="1" ht="18.75">
      <c r="B2" s="98" t="s">
        <v>208</v>
      </c>
      <c r="C2" s="99"/>
      <c r="D2" s="100"/>
      <c r="E2" s="100"/>
      <c r="F2" s="100"/>
      <c r="G2" s="100"/>
      <c r="H2" s="100"/>
      <c r="I2" s="100"/>
      <c r="J2" s="97"/>
      <c r="K2" s="97"/>
      <c r="L2" s="7"/>
      <c r="M2" s="55"/>
      <c r="N2" s="7"/>
    </row>
    <row r="3" spans="1:16" s="8" customFormat="1" ht="11.25">
      <c r="B3" s="9"/>
      <c r="C3" s="10"/>
      <c r="M3" s="56"/>
    </row>
    <row r="4" spans="1:16" ht="15.75">
      <c r="B4" s="101" t="s">
        <v>209</v>
      </c>
      <c r="C4" s="102"/>
      <c r="D4" s="103"/>
      <c r="E4" s="103"/>
      <c r="F4" s="104"/>
      <c r="G4" s="103"/>
      <c r="H4" s="105" t="s">
        <v>210</v>
      </c>
      <c r="I4" s="106">
        <v>16</v>
      </c>
      <c r="J4" s="107" t="s">
        <v>211</v>
      </c>
      <c r="K4" s="107">
        <f>COUNTIF('Evaluaciones 2023'!B:B,D6)</f>
        <v>0</v>
      </c>
      <c r="L4" s="8"/>
      <c r="M4" s="56"/>
      <c r="N4" s="8"/>
      <c r="O4" s="8"/>
      <c r="P4" s="8"/>
    </row>
    <row r="5" spans="1:16" s="16" customFormat="1" ht="5.25" customHeight="1">
      <c r="A5" s="11"/>
      <c r="B5" s="14"/>
      <c r="C5" s="15"/>
      <c r="F5" s="17"/>
      <c r="M5" s="57"/>
    </row>
    <row r="6" spans="1:16" ht="24.75" customHeight="1">
      <c r="B6" s="183" t="s">
        <v>212</v>
      </c>
      <c r="C6" s="183"/>
      <c r="D6" s="176" t="s">
        <v>83</v>
      </c>
      <c r="E6" s="177"/>
      <c r="F6" s="177"/>
      <c r="G6" s="177"/>
      <c r="H6" s="177"/>
      <c r="I6" s="177"/>
      <c r="J6" s="177"/>
      <c r="K6" s="177"/>
    </row>
    <row r="7" spans="1:16" s="73" customFormat="1" ht="35.25" customHeight="1">
      <c r="B7" s="182" t="s">
        <v>213</v>
      </c>
      <c r="C7" s="182"/>
      <c r="D7" s="178" t="str">
        <f>VLOOKUP(D6,'C'!G3:M54,2,FALSE)</f>
        <v>617 Dirección General de Bachillerato Tecnológico de Educación y Promoción Deportiva</v>
      </c>
      <c r="E7" s="179"/>
      <c r="F7" s="179"/>
      <c r="G7" s="179"/>
      <c r="H7" s="179"/>
      <c r="I7" s="179"/>
      <c r="J7" s="179"/>
      <c r="K7" s="179"/>
      <c r="L7" s="74"/>
      <c r="M7" s="75"/>
      <c r="N7" s="74"/>
      <c r="O7" s="74"/>
      <c r="P7" s="74"/>
    </row>
    <row r="8" spans="1:16" ht="18.75" customHeight="1">
      <c r="B8" s="166" t="s">
        <v>214</v>
      </c>
      <c r="C8" s="166"/>
      <c r="D8" s="180" t="str">
        <f>VLOOKUP(D6,'C'!G3:M51,3,FALSE)</f>
        <v>Ficha de Monitoreo y Evaluación de Diseño</v>
      </c>
      <c r="E8" s="181"/>
      <c r="F8" s="181"/>
      <c r="G8" s="181"/>
      <c r="H8" s="181"/>
      <c r="I8" s="181"/>
      <c r="J8" s="181"/>
      <c r="K8" s="181"/>
    </row>
    <row r="9" spans="1:16" s="18" customFormat="1" ht="17.25" customHeight="1">
      <c r="B9" s="166" t="s">
        <v>215</v>
      </c>
      <c r="C9" s="166"/>
      <c r="D9" s="180">
        <f>VLOOKUP(D6,'C'!G3:M51,4,FALSE)</f>
        <v>2023</v>
      </c>
      <c r="E9" s="181"/>
      <c r="F9" s="181"/>
      <c r="G9" s="181"/>
      <c r="H9" s="181"/>
      <c r="I9" s="181"/>
      <c r="J9" s="181"/>
      <c r="K9" s="181"/>
      <c r="M9" s="58"/>
    </row>
    <row r="10" spans="1:16" ht="13.5" customHeight="1">
      <c r="G10" s="19"/>
      <c r="H10" s="19"/>
      <c r="I10" s="19"/>
      <c r="J10" s="19"/>
      <c r="K10" s="19"/>
      <c r="L10" s="19"/>
      <c r="M10" s="59"/>
      <c r="N10" s="20"/>
    </row>
    <row r="11" spans="1:16" s="21" customFormat="1" ht="13.5" customHeight="1">
      <c r="B11" s="12" t="s">
        <v>216</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89" t="s">
        <v>4</v>
      </c>
      <c r="C13" s="189"/>
      <c r="D13" s="190" t="e">
        <f>VLOOKUP(CONCATENATE($D$6,$I4),'Evaluaciones 2023'!$A$1:$L$1158,7,FALSE)</f>
        <v>#N/A</v>
      </c>
      <c r="E13" s="191"/>
      <c r="F13" s="191"/>
      <c r="G13" s="191"/>
      <c r="H13" s="191"/>
      <c r="I13" s="191"/>
      <c r="J13" s="191"/>
      <c r="K13" s="191"/>
      <c r="M13" s="61"/>
    </row>
    <row r="14" spans="1:16" s="27" customFormat="1" ht="15" customHeight="1">
      <c r="A14" s="18"/>
      <c r="B14" s="189" t="s">
        <v>217</v>
      </c>
      <c r="C14" s="189"/>
      <c r="D14" s="192" t="e">
        <f>VLOOKUP(D6,'Evaluaciones 2023'!B3:N585,7,FALSE)</f>
        <v>#N/A</v>
      </c>
      <c r="E14" s="193"/>
      <c r="F14" s="193"/>
      <c r="G14" s="193"/>
      <c r="H14" s="193"/>
      <c r="I14" s="193"/>
      <c r="J14" s="193"/>
      <c r="K14" s="193"/>
      <c r="M14" s="61"/>
    </row>
    <row r="15" spans="1:16" s="27" customFormat="1" ht="15">
      <c r="A15" s="18"/>
      <c r="B15" s="189" t="s">
        <v>218</v>
      </c>
      <c r="C15" s="189"/>
      <c r="D15" s="194">
        <v>1</v>
      </c>
      <c r="E15" s="195"/>
      <c r="F15" s="195"/>
      <c r="G15" s="195"/>
      <c r="H15" s="195"/>
      <c r="I15" s="195"/>
      <c r="J15" s="195"/>
      <c r="K15" s="195"/>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216</v>
      </c>
      <c r="C17" s="184" t="e">
        <f>VLOOKUP(CONCATENATE($D$6,$I4),'Evaluaciones 2023'!$A$1:$L$1158,10,FALSE)</f>
        <v>#N/A</v>
      </c>
      <c r="D17" s="185"/>
      <c r="E17" s="185"/>
      <c r="F17" s="185"/>
      <c r="G17" s="185"/>
      <c r="H17" s="185"/>
      <c r="I17" s="185"/>
      <c r="J17" s="185"/>
      <c r="K17" s="185"/>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161</v>
      </c>
      <c r="C19" s="184" t="e">
        <f>VLOOKUP(CONCATENATE($D$6,$I4),'Evaluaciones 2023'!$A$1:$L$1158,12,FALSE)</f>
        <v>#N/A</v>
      </c>
      <c r="D19" s="185"/>
      <c r="E19" s="185"/>
      <c r="F19" s="185"/>
      <c r="G19" s="185"/>
      <c r="H19" s="185"/>
      <c r="I19" s="185"/>
      <c r="J19" s="185"/>
      <c r="K19" s="185"/>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87" t="s">
        <v>0</v>
      </c>
      <c r="C21" s="187"/>
      <c r="D21" s="31"/>
      <c r="E21" s="31"/>
      <c r="F21" s="31"/>
      <c r="G21" s="31"/>
      <c r="H21" s="31"/>
      <c r="I21" s="31"/>
      <c r="J21" s="31"/>
      <c r="K21" s="13"/>
      <c r="M21" s="65" t="b">
        <v>0</v>
      </c>
      <c r="N21" s="11"/>
    </row>
    <row r="22" spans="1:21" s="18" customFormat="1" ht="15.75">
      <c r="B22" s="188" t="s">
        <v>219</v>
      </c>
      <c r="C22" s="188"/>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29</v>
      </c>
      <c r="F24" s="51"/>
      <c r="I24" s="17"/>
      <c r="J24" s="32"/>
      <c r="K24" s="11"/>
      <c r="L24" s="32"/>
      <c r="M24" s="66" t="b">
        <v>0</v>
      </c>
      <c r="N24" s="11"/>
      <c r="O24" s="32"/>
    </row>
    <row r="25" spans="1:21" s="18" customFormat="1" ht="15">
      <c r="B25" s="33"/>
      <c r="C25" s="33"/>
      <c r="E25" s="32" t="s">
        <v>37</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86" t="s">
        <v>220</v>
      </c>
      <c r="C27" s="186"/>
      <c r="D27" s="186"/>
      <c r="E27" s="160"/>
      <c r="F27" s="161"/>
      <c r="G27" s="161"/>
      <c r="H27" s="161"/>
      <c r="I27" s="161"/>
      <c r="J27" s="161"/>
      <c r="K27" s="162"/>
      <c r="L27" s="16"/>
      <c r="M27" s="57"/>
      <c r="N27" s="16"/>
      <c r="O27" s="16"/>
      <c r="P27" s="16"/>
    </row>
    <row r="28" spans="1:21">
      <c r="F28" s="19"/>
      <c r="H28" s="19"/>
      <c r="I28" s="19"/>
      <c r="J28" s="19"/>
      <c r="K28" s="19"/>
      <c r="L28" s="19"/>
      <c r="M28" s="59"/>
      <c r="N28" s="20"/>
    </row>
    <row r="29" spans="1:21" s="21" customFormat="1" ht="13.5" customHeight="1">
      <c r="B29" s="12" t="s">
        <v>221</v>
      </c>
      <c r="C29" s="34"/>
      <c r="D29" s="34"/>
      <c r="E29" s="34"/>
      <c r="F29" s="34"/>
      <c r="G29" s="35"/>
      <c r="H29" s="35"/>
      <c r="I29" s="35"/>
      <c r="J29" s="35"/>
      <c r="K29" s="35"/>
      <c r="L29" s="36"/>
      <c r="M29" s="67"/>
      <c r="N29" s="37"/>
    </row>
    <row r="30" spans="1:21" s="26" customFormat="1" ht="14.25" customHeight="1">
      <c r="A30" s="21"/>
      <c r="B30" s="14"/>
      <c r="C30" s="152" t="s">
        <v>222</v>
      </c>
      <c r="D30" s="152"/>
      <c r="G30" s="24"/>
      <c r="H30" s="11"/>
      <c r="I30" s="11"/>
      <c r="J30" s="11"/>
      <c r="K30" s="11"/>
      <c r="L30" s="11"/>
      <c r="M30" s="38"/>
      <c r="N30" s="11"/>
      <c r="O30" s="11"/>
      <c r="P30" s="11"/>
    </row>
    <row r="31" spans="1:21" ht="15.75">
      <c r="B31" s="159" t="s">
        <v>223</v>
      </c>
      <c r="C31" s="159"/>
      <c r="D31" s="50"/>
      <c r="M31" s="68" t="b">
        <v>0</v>
      </c>
      <c r="Q31" s="21"/>
      <c r="T31" s="21"/>
      <c r="U31" s="21"/>
    </row>
    <row r="32" spans="1:21" ht="15.75">
      <c r="B32" s="159" t="s">
        <v>224</v>
      </c>
      <c r="C32" s="159"/>
      <c r="D32" s="51"/>
      <c r="M32" s="68" t="b">
        <v>0</v>
      </c>
      <c r="Q32" s="21"/>
      <c r="T32" s="21"/>
      <c r="U32" s="21"/>
    </row>
    <row r="33" spans="1:21" ht="15.75">
      <c r="B33" s="174" t="s">
        <v>225</v>
      </c>
      <c r="C33" s="174"/>
      <c r="D33" s="50"/>
      <c r="E33" s="20" t="s">
        <v>226</v>
      </c>
      <c r="F33" s="168"/>
      <c r="G33" s="169"/>
      <c r="H33" s="169"/>
      <c r="I33" s="169"/>
      <c r="J33" s="169"/>
      <c r="K33" s="170"/>
      <c r="M33" s="68" t="b">
        <v>0</v>
      </c>
      <c r="Q33" s="21"/>
      <c r="T33" s="21"/>
      <c r="U33" s="21"/>
    </row>
    <row r="34" spans="1:21" s="38" customFormat="1" ht="15.75">
      <c r="B34" s="175" t="s">
        <v>227</v>
      </c>
      <c r="C34" s="175"/>
      <c r="D34" s="52"/>
      <c r="E34" s="20" t="s">
        <v>226</v>
      </c>
      <c r="F34" s="168"/>
      <c r="G34" s="169"/>
      <c r="H34" s="169"/>
      <c r="I34" s="169"/>
      <c r="J34" s="169"/>
      <c r="K34" s="170"/>
      <c r="L34" s="11"/>
      <c r="M34" s="68" t="b">
        <v>0</v>
      </c>
      <c r="N34" s="11"/>
      <c r="O34" s="11"/>
      <c r="P34" s="11"/>
      <c r="Q34" s="21"/>
      <c r="R34" s="21"/>
      <c r="S34" s="21"/>
      <c r="T34" s="39"/>
      <c r="U34" s="39"/>
    </row>
    <row r="35" spans="1:21" s="38" customFormat="1" ht="15.75">
      <c r="B35" s="175" t="s">
        <v>228</v>
      </c>
      <c r="C35" s="175"/>
      <c r="D35" s="53"/>
      <c r="E35" s="20" t="s">
        <v>226</v>
      </c>
      <c r="F35" s="168"/>
      <c r="G35" s="169"/>
      <c r="H35" s="169"/>
      <c r="I35" s="169"/>
      <c r="J35" s="169"/>
      <c r="K35" s="170"/>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229</v>
      </c>
      <c r="Q37" s="21"/>
      <c r="R37" s="21"/>
      <c r="S37" s="21"/>
      <c r="T37" s="21"/>
      <c r="U37" s="21"/>
    </row>
    <row r="38" spans="1:21" ht="45" customHeight="1">
      <c r="B38" s="160"/>
      <c r="C38" s="161"/>
      <c r="D38" s="161"/>
      <c r="E38" s="161"/>
      <c r="F38" s="161"/>
      <c r="G38" s="161"/>
      <c r="H38" s="161"/>
      <c r="I38" s="161"/>
      <c r="J38" s="161"/>
      <c r="K38" s="162"/>
      <c r="Q38" s="21"/>
      <c r="R38" s="21"/>
      <c r="S38" s="21"/>
      <c r="T38" s="21"/>
      <c r="U38" s="21"/>
    </row>
    <row r="39" spans="1:21" ht="7.5" customHeight="1">
      <c r="Q39" s="21"/>
      <c r="R39" s="21"/>
      <c r="S39" s="21"/>
      <c r="T39" s="21"/>
      <c r="U39" s="21"/>
    </row>
    <row r="40" spans="1:21" ht="15.75" customHeight="1">
      <c r="B40" s="49" t="s">
        <v>230</v>
      </c>
      <c r="C40" s="41"/>
      <c r="D40" s="41"/>
      <c r="E40" s="41"/>
      <c r="Q40" s="21"/>
      <c r="R40" s="21"/>
      <c r="S40" s="21"/>
      <c r="T40" s="21"/>
      <c r="U40" s="21"/>
    </row>
    <row r="41" spans="1:21" ht="45" customHeight="1">
      <c r="B41" s="160"/>
      <c r="C41" s="161"/>
      <c r="D41" s="161"/>
      <c r="E41" s="161"/>
      <c r="F41" s="161"/>
      <c r="G41" s="161"/>
      <c r="H41" s="161"/>
      <c r="I41" s="161"/>
      <c r="J41" s="161"/>
      <c r="K41" s="162"/>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66" t="s">
        <v>231</v>
      </c>
      <c r="C45" s="166"/>
      <c r="D45" s="166"/>
      <c r="E45" s="166"/>
      <c r="F45" s="160" t="s">
        <v>17</v>
      </c>
      <c r="G45" s="161"/>
      <c r="H45" s="161"/>
      <c r="I45" s="161"/>
      <c r="J45" s="161"/>
      <c r="K45" s="162"/>
    </row>
    <row r="46" spans="1:21" ht="20.25" customHeight="1">
      <c r="B46" s="166" t="s">
        <v>232</v>
      </c>
      <c r="C46" s="166"/>
      <c r="D46" s="166"/>
      <c r="E46" s="166"/>
      <c r="F46" s="163"/>
      <c r="G46" s="164"/>
      <c r="H46" s="164"/>
      <c r="I46" s="164"/>
      <c r="J46" s="164"/>
      <c r="K46" s="165"/>
      <c r="L46" s="20"/>
      <c r="M46" s="69"/>
      <c r="N46" s="20"/>
      <c r="O46" s="10"/>
    </row>
    <row r="47" spans="1:21">
      <c r="F47" s="43"/>
      <c r="G47" s="43"/>
      <c r="H47" s="43"/>
      <c r="I47" s="43"/>
      <c r="J47" s="43"/>
      <c r="K47" s="43"/>
      <c r="L47" s="43"/>
      <c r="M47" s="70"/>
      <c r="N47" s="43"/>
      <c r="O47" s="43"/>
      <c r="P47" s="43"/>
    </row>
    <row r="48" spans="1:21" ht="15.75" customHeight="1">
      <c r="A48" s="21"/>
      <c r="B48" s="44" t="s">
        <v>233</v>
      </c>
      <c r="C48" s="22"/>
      <c r="D48" s="22"/>
      <c r="E48" s="22"/>
      <c r="F48" s="22"/>
      <c r="G48" s="23"/>
      <c r="H48" s="23"/>
      <c r="I48" s="23"/>
      <c r="J48" s="23"/>
      <c r="K48" s="23"/>
      <c r="L48" s="20"/>
      <c r="M48" s="69"/>
      <c r="N48" s="20"/>
      <c r="O48" s="10"/>
    </row>
    <row r="50" spans="2:16" ht="64.5" customHeight="1">
      <c r="B50" s="32" t="s">
        <v>216</v>
      </c>
      <c r="C50" s="172" t="e">
        <f>C17</f>
        <v>#N/A</v>
      </c>
      <c r="D50" s="173"/>
      <c r="E50" s="173"/>
      <c r="F50" s="173"/>
      <c r="G50" s="173"/>
      <c r="H50" s="173"/>
      <c r="I50" s="173"/>
      <c r="J50" s="173"/>
      <c r="K50" s="173"/>
    </row>
    <row r="52" spans="2:16" ht="27.75" customHeight="1">
      <c r="B52" s="76" t="s">
        <v>246</v>
      </c>
      <c r="C52" s="171" t="s">
        <v>235</v>
      </c>
      <c r="D52" s="171"/>
      <c r="E52" s="171"/>
      <c r="F52" s="171"/>
      <c r="G52" s="171"/>
      <c r="H52" s="45" t="s">
        <v>236</v>
      </c>
      <c r="I52" s="45" t="s">
        <v>237</v>
      </c>
      <c r="J52" s="45" t="s">
        <v>238</v>
      </c>
      <c r="K52" s="45" t="s">
        <v>239</v>
      </c>
      <c r="L52" s="46"/>
      <c r="M52" s="71"/>
      <c r="N52" s="46"/>
      <c r="O52" s="46"/>
      <c r="P52" s="46"/>
    </row>
    <row r="53" spans="2:16" ht="45" customHeight="1">
      <c r="B53" s="47"/>
      <c r="C53" s="167"/>
      <c r="D53" s="167"/>
      <c r="E53" s="167"/>
      <c r="F53" s="167"/>
      <c r="G53" s="167"/>
      <c r="H53" s="79"/>
      <c r="I53" s="80"/>
      <c r="J53" s="79"/>
      <c r="K53" s="79"/>
      <c r="M53" s="68" t="b">
        <v>0</v>
      </c>
    </row>
    <row r="54" spans="2:16" ht="45" customHeight="1">
      <c r="B54" s="47"/>
      <c r="C54" s="167"/>
      <c r="D54" s="167"/>
      <c r="E54" s="167"/>
      <c r="F54" s="167"/>
      <c r="G54" s="167"/>
      <c r="H54" s="79"/>
      <c r="I54" s="80"/>
      <c r="J54" s="79"/>
      <c r="K54" s="79"/>
      <c r="M54" s="68" t="b">
        <v>1</v>
      </c>
    </row>
    <row r="55" spans="2:16" ht="45" customHeight="1">
      <c r="B55" s="47"/>
      <c r="C55" s="167"/>
      <c r="D55" s="167"/>
      <c r="E55" s="167"/>
      <c r="F55" s="167"/>
      <c r="G55" s="167"/>
      <c r="H55" s="79"/>
      <c r="I55" s="80"/>
      <c r="J55" s="79"/>
      <c r="K55" s="79"/>
      <c r="M55" s="68" t="b">
        <v>0</v>
      </c>
    </row>
    <row r="56" spans="2:16" ht="45" customHeight="1">
      <c r="B56" s="47"/>
      <c r="C56" s="167"/>
      <c r="D56" s="167"/>
      <c r="E56" s="167"/>
      <c r="F56" s="167"/>
      <c r="G56" s="167"/>
      <c r="H56" s="79"/>
      <c r="I56" s="80"/>
      <c r="J56" s="79"/>
      <c r="K56" s="79"/>
      <c r="M56" s="68" t="b">
        <v>0</v>
      </c>
    </row>
    <row r="57" spans="2:16" ht="45" customHeight="1">
      <c r="B57" s="47"/>
      <c r="C57" s="167"/>
      <c r="D57" s="167"/>
      <c r="E57" s="167"/>
      <c r="F57" s="167"/>
      <c r="G57" s="167"/>
      <c r="H57" s="79"/>
      <c r="I57" s="80"/>
      <c r="J57" s="79"/>
      <c r="K57" s="79"/>
      <c r="M57" s="68" t="b">
        <v>0</v>
      </c>
    </row>
    <row r="59" spans="2:16" ht="15.75">
      <c r="B59" s="44" t="s">
        <v>240</v>
      </c>
      <c r="C59" s="22"/>
      <c r="D59" s="22"/>
      <c r="E59" s="22"/>
      <c r="F59" s="22"/>
      <c r="G59" s="23"/>
      <c r="H59" s="23"/>
      <c r="I59" s="23"/>
      <c r="J59" s="23"/>
      <c r="K59" s="23"/>
    </row>
    <row r="60" spans="2:16" ht="3.75" customHeight="1"/>
    <row r="61" spans="2:16" ht="25.5">
      <c r="B61" s="76" t="s">
        <v>247</v>
      </c>
      <c r="C61" s="77" t="s">
        <v>241</v>
      </c>
      <c r="D61" s="153" t="s">
        <v>242</v>
      </c>
      <c r="E61" s="154"/>
      <c r="F61" s="154"/>
      <c r="G61" s="155"/>
      <c r="H61" s="45" t="s">
        <v>236</v>
      </c>
      <c r="I61" s="45" t="s">
        <v>237</v>
      </c>
      <c r="J61" s="45" t="s">
        <v>238</v>
      </c>
      <c r="K61" s="45" t="s">
        <v>239</v>
      </c>
    </row>
    <row r="62" spans="2:16" ht="45" customHeight="1">
      <c r="B62" s="47"/>
      <c r="C62" s="81"/>
      <c r="D62" s="156"/>
      <c r="E62" s="157"/>
      <c r="F62" s="157"/>
      <c r="G62" s="158"/>
      <c r="H62" s="78"/>
      <c r="I62" s="78"/>
      <c r="J62" s="78"/>
      <c r="K62" s="78"/>
      <c r="M62" s="68" t="b">
        <v>0</v>
      </c>
    </row>
    <row r="63" spans="2:16" ht="45" customHeight="1">
      <c r="B63" s="47"/>
      <c r="C63" s="81"/>
      <c r="D63" s="156"/>
      <c r="E63" s="157"/>
      <c r="F63" s="157"/>
      <c r="G63" s="158"/>
      <c r="H63" s="78"/>
      <c r="I63" s="78"/>
      <c r="J63" s="78"/>
      <c r="K63" s="78"/>
      <c r="M63" s="68" t="b">
        <v>0</v>
      </c>
    </row>
    <row r="64" spans="2:16" ht="45" customHeight="1">
      <c r="B64" s="47"/>
      <c r="C64" s="81"/>
      <c r="D64" s="156"/>
      <c r="E64" s="157"/>
      <c r="F64" s="157"/>
      <c r="G64" s="158"/>
      <c r="H64" s="78"/>
      <c r="I64" s="78"/>
      <c r="J64" s="78"/>
      <c r="K64" s="78"/>
      <c r="M64" s="68" t="b">
        <v>0</v>
      </c>
    </row>
    <row r="65" spans="2:13" ht="45" customHeight="1">
      <c r="B65" s="47"/>
      <c r="C65" s="81"/>
      <c r="D65" s="156"/>
      <c r="E65" s="157"/>
      <c r="F65" s="157"/>
      <c r="G65" s="158"/>
      <c r="H65" s="78"/>
      <c r="I65" s="78"/>
      <c r="J65" s="78"/>
      <c r="K65" s="78"/>
      <c r="M65" s="68" t="b">
        <v>0</v>
      </c>
    </row>
    <row r="66" spans="2:13" ht="45" customHeight="1">
      <c r="B66" s="47"/>
      <c r="C66" s="81"/>
      <c r="D66" s="156"/>
      <c r="E66" s="157"/>
      <c r="F66" s="157"/>
      <c r="G66" s="158"/>
      <c r="H66" s="78"/>
      <c r="I66" s="78"/>
      <c r="J66" s="78"/>
      <c r="K66" s="78"/>
      <c r="M66" s="68" t="b">
        <v>0</v>
      </c>
    </row>
    <row r="68" spans="2:13" s="48" customFormat="1" ht="13.5" thickBot="1">
      <c r="M68" s="72"/>
    </row>
  </sheetData>
  <sheetProtection formatRows="0"/>
  <mergeCells count="48">
    <mergeCell ref="B6:C6"/>
    <mergeCell ref="D6:K6"/>
    <mergeCell ref="B7:C7"/>
    <mergeCell ref="D7:K7"/>
    <mergeCell ref="B8:C8"/>
    <mergeCell ref="D8:K8"/>
    <mergeCell ref="B22:C22"/>
    <mergeCell ref="B9:C9"/>
    <mergeCell ref="D9:K9"/>
    <mergeCell ref="B13:C13"/>
    <mergeCell ref="D13:K13"/>
    <mergeCell ref="B14:C14"/>
    <mergeCell ref="D14:K14"/>
    <mergeCell ref="B15:C15"/>
    <mergeCell ref="D15:K15"/>
    <mergeCell ref="C17:K17"/>
    <mergeCell ref="C19:K19"/>
    <mergeCell ref="B21:C21"/>
    <mergeCell ref="B41:K41"/>
    <mergeCell ref="B27:D27"/>
    <mergeCell ref="E27:K27"/>
    <mergeCell ref="C30:D30"/>
    <mergeCell ref="B31:C31"/>
    <mergeCell ref="B32:C32"/>
    <mergeCell ref="B33:C33"/>
    <mergeCell ref="F33:K33"/>
    <mergeCell ref="B34:C34"/>
    <mergeCell ref="F34:K34"/>
    <mergeCell ref="B35:C35"/>
    <mergeCell ref="F35:K35"/>
    <mergeCell ref="B38:K38"/>
    <mergeCell ref="D61:G61"/>
    <mergeCell ref="B45:E45"/>
    <mergeCell ref="F45:K45"/>
    <mergeCell ref="B46:E46"/>
    <mergeCell ref="F46:K46"/>
    <mergeCell ref="C50:K50"/>
    <mergeCell ref="C52:G52"/>
    <mergeCell ref="C53:G53"/>
    <mergeCell ref="C54:G54"/>
    <mergeCell ref="C55:G55"/>
    <mergeCell ref="C56:G56"/>
    <mergeCell ref="C57:G57"/>
    <mergeCell ref="D62:G62"/>
    <mergeCell ref="D63:G63"/>
    <mergeCell ref="D64:G64"/>
    <mergeCell ref="D65:G65"/>
    <mergeCell ref="D66:G66"/>
  </mergeCells>
  <printOptions horizontalCentered="1" verticalCentered="1"/>
  <pageMargins left="0.23622047244094491" right="0.23622047244094491" top="0.74803149606299213" bottom="0.74803149606299213" header="0.31496062992125984" footer="0.31496062992125984"/>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8609" r:id="rId4" name="Check Box 1">
              <controlPr defaultSize="0" autoFill="0" autoLine="0" autoPict="0" altText="">
                <anchor moveWithCells="1">
                  <from>
                    <xdr:col>4</xdr:col>
                    <xdr:colOff>762000</xdr:colOff>
                    <xdr:row>20</xdr:row>
                    <xdr:rowOff>171450</xdr:rowOff>
                  </from>
                  <to>
                    <xdr:col>5</xdr:col>
                    <xdr:colOff>285750</xdr:colOff>
                    <xdr:row>21</xdr:row>
                    <xdr:rowOff>190500</xdr:rowOff>
                  </to>
                </anchor>
              </controlPr>
            </control>
          </mc:Choice>
        </mc:AlternateContent>
        <mc:AlternateContent xmlns:mc="http://schemas.openxmlformats.org/markup-compatibility/2006">
          <mc:Choice Requires="x14">
            <control shapeId="68610" r:id="rId5" name="Check Box 2">
              <controlPr defaultSize="0" autoFill="0" autoLine="0" autoPict="0" altText="">
                <anchor moveWithCells="1">
                  <from>
                    <xdr:col>4</xdr:col>
                    <xdr:colOff>762000</xdr:colOff>
                    <xdr:row>21</xdr:row>
                    <xdr:rowOff>161925</xdr:rowOff>
                  </from>
                  <to>
                    <xdr:col>5</xdr:col>
                    <xdr:colOff>285750</xdr:colOff>
                    <xdr:row>23</xdr:row>
                    <xdr:rowOff>0</xdr:rowOff>
                  </to>
                </anchor>
              </controlPr>
            </control>
          </mc:Choice>
        </mc:AlternateContent>
        <mc:AlternateContent xmlns:mc="http://schemas.openxmlformats.org/markup-compatibility/2006">
          <mc:Choice Requires="x14">
            <control shapeId="68611"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68612"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68613" r:id="rId8" name="Check Box 5">
              <controlPr defaultSize="0" autoFill="0" autoLine="0" autoPict="0" altText="">
                <anchor moveWithCells="1">
                  <from>
                    <xdr:col>3</xdr:col>
                    <xdr:colOff>19050</xdr:colOff>
                    <xdr:row>21</xdr:row>
                    <xdr:rowOff>0</xdr:rowOff>
                  </from>
                  <to>
                    <xdr:col>3</xdr:col>
                    <xdr:colOff>323850</xdr:colOff>
                    <xdr:row>22</xdr:row>
                    <xdr:rowOff>28575</xdr:rowOff>
                  </to>
                </anchor>
              </controlPr>
            </control>
          </mc:Choice>
        </mc:AlternateContent>
        <mc:AlternateContent xmlns:mc="http://schemas.openxmlformats.org/markup-compatibility/2006">
          <mc:Choice Requires="x14">
            <control shapeId="68614" r:id="rId9" name="Check Box 6">
              <controlPr defaultSize="0" autoFill="0" autoLine="0" autoPict="0" altText="">
                <anchor moveWithCells="1">
                  <from>
                    <xdr:col>3</xdr:col>
                    <xdr:colOff>57150</xdr:colOff>
                    <xdr:row>29</xdr:row>
                    <xdr:rowOff>161925</xdr:rowOff>
                  </from>
                  <to>
                    <xdr:col>3</xdr:col>
                    <xdr:colOff>361950</xdr:colOff>
                    <xdr:row>30</xdr:row>
                    <xdr:rowOff>190500</xdr:rowOff>
                  </to>
                </anchor>
              </controlPr>
            </control>
          </mc:Choice>
        </mc:AlternateContent>
        <mc:AlternateContent xmlns:mc="http://schemas.openxmlformats.org/markup-compatibility/2006">
          <mc:Choice Requires="x14">
            <control shapeId="68615" r:id="rId10" name="Check Box 7">
              <controlPr defaultSize="0" autoFill="0" autoLine="0" autoPict="0" altText="">
                <anchor moveWithCells="1">
                  <from>
                    <xdr:col>3</xdr:col>
                    <xdr:colOff>57150</xdr:colOff>
                    <xdr:row>30</xdr:row>
                    <xdr:rowOff>161925</xdr:rowOff>
                  </from>
                  <to>
                    <xdr:col>3</xdr:col>
                    <xdr:colOff>361950</xdr:colOff>
                    <xdr:row>31</xdr:row>
                    <xdr:rowOff>190500</xdr:rowOff>
                  </to>
                </anchor>
              </controlPr>
            </control>
          </mc:Choice>
        </mc:AlternateContent>
        <mc:AlternateContent xmlns:mc="http://schemas.openxmlformats.org/markup-compatibility/2006">
          <mc:Choice Requires="x14">
            <control shapeId="68616" r:id="rId11" name="Check Box 8">
              <controlPr defaultSize="0" autoFill="0" autoLine="0" autoPict="0" altText="">
                <anchor moveWithCells="1">
                  <from>
                    <xdr:col>3</xdr:col>
                    <xdr:colOff>57150</xdr:colOff>
                    <xdr:row>31</xdr:row>
                    <xdr:rowOff>161925</xdr:rowOff>
                  </from>
                  <to>
                    <xdr:col>3</xdr:col>
                    <xdr:colOff>361950</xdr:colOff>
                    <xdr:row>32</xdr:row>
                    <xdr:rowOff>190500</xdr:rowOff>
                  </to>
                </anchor>
              </controlPr>
            </control>
          </mc:Choice>
        </mc:AlternateContent>
        <mc:AlternateContent xmlns:mc="http://schemas.openxmlformats.org/markup-compatibility/2006">
          <mc:Choice Requires="x14">
            <control shapeId="68617" r:id="rId12" name="Check Box 9">
              <controlPr defaultSize="0" autoFill="0" autoLine="0" autoPict="0" altText="">
                <anchor moveWithCells="1">
                  <from>
                    <xdr:col>3</xdr:col>
                    <xdr:colOff>57150</xdr:colOff>
                    <xdr:row>32</xdr:row>
                    <xdr:rowOff>190500</xdr:rowOff>
                  </from>
                  <to>
                    <xdr:col>3</xdr:col>
                    <xdr:colOff>361950</xdr:colOff>
                    <xdr:row>34</xdr:row>
                    <xdr:rowOff>28575</xdr:rowOff>
                  </to>
                </anchor>
              </controlPr>
            </control>
          </mc:Choice>
        </mc:AlternateContent>
        <mc:AlternateContent xmlns:mc="http://schemas.openxmlformats.org/markup-compatibility/2006">
          <mc:Choice Requires="x14">
            <control shapeId="68618" r:id="rId13" name="Check Box 10">
              <controlPr defaultSize="0" autoFill="0" autoLine="0" autoPict="0" altText="">
                <anchor moveWithCells="1">
                  <from>
                    <xdr:col>3</xdr:col>
                    <xdr:colOff>57150</xdr:colOff>
                    <xdr:row>33</xdr:row>
                    <xdr:rowOff>190500</xdr:rowOff>
                  </from>
                  <to>
                    <xdr:col>3</xdr:col>
                    <xdr:colOff>361950</xdr:colOff>
                    <xdr:row>35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'C'!$K$3:$K$7</xm:f>
          </x14:formula1>
          <xm:sqref>O46 F45</xm:sqref>
        </x14:dataValidation>
        <x14:dataValidation type="list" allowBlank="1" showInputMessage="1" showErrorMessage="1">
          <x14:formula1>
            <xm:f>'C'!$C$3:$C$5</xm:f>
          </x14:formula1>
          <xm:sqref>F46</xm:sqref>
        </x14:dataValidation>
        <x14:dataValidation type="list" allowBlank="1" showInputMessage="1" showErrorMessage="1">
          <x14:formula1>
            <xm:f>'C'!$D$3:$D$4</xm:f>
          </x14:formula1>
          <xm:sqref>S34 B53:B57 B62:B66</xm:sqref>
        </x14:dataValidation>
        <x14:dataValidation type="list" allowBlank="1" showInputMessage="1" showErrorMessage="1">
          <x14:formula1>
            <xm:f>'C'!$E$3:$E$16</xm:f>
          </x14:formula1>
          <xm:sqref>L13</xm:sqref>
        </x14:dataValidation>
        <x14:dataValidation type="list" allowBlank="1" showInputMessage="1" showErrorMessage="1">
          <x14:formula1>
            <xm:f>'C'!$L$3:$L$313</xm:f>
          </x14:formula1>
          <xm:sqref>D15</xm:sqref>
        </x14:dataValidation>
        <x14:dataValidation type="list" allowBlank="1" showInputMessage="1" showErrorMessage="1">
          <x14:formula1>
            <xm:f>'C'!$L$3:$L$33</xm:f>
          </x14:formula1>
          <xm:sqref>I4</xm:sqref>
        </x14:dataValidation>
        <x14:dataValidation type="list" allowBlank="1" showErrorMessage="1">
          <x14:formula1>
            <xm:f>'C'!$G$3:$G$50</xm:f>
          </x14:formula1>
          <xm:sqref>D6</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tabColor theme="0"/>
  </sheetPr>
  <dimension ref="A1:U68"/>
  <sheetViews>
    <sheetView showGridLines="0" topLeftCell="B24" zoomScale="90" zoomScaleNormal="90" workbookViewId="0">
      <selection activeCell="D6" sqref="D6:K6"/>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258</v>
      </c>
      <c r="C1" s="96"/>
      <c r="D1" s="96"/>
      <c r="E1" s="96"/>
      <c r="F1" s="96"/>
      <c r="G1" s="96"/>
      <c r="H1" s="96"/>
      <c r="I1" s="96"/>
      <c r="J1" s="97"/>
      <c r="K1" s="97"/>
      <c r="L1" s="7"/>
      <c r="M1" s="55"/>
      <c r="N1" s="7"/>
    </row>
    <row r="2" spans="1:16" s="6" customFormat="1" ht="18.75">
      <c r="B2" s="98" t="s">
        <v>208</v>
      </c>
      <c r="C2" s="99"/>
      <c r="D2" s="100"/>
      <c r="E2" s="100"/>
      <c r="F2" s="100"/>
      <c r="G2" s="100"/>
      <c r="H2" s="100"/>
      <c r="I2" s="100"/>
      <c r="J2" s="97"/>
      <c r="K2" s="97"/>
      <c r="L2" s="7"/>
      <c r="M2" s="55"/>
      <c r="N2" s="7"/>
    </row>
    <row r="3" spans="1:16" s="8" customFormat="1" ht="11.25">
      <c r="B3" s="9"/>
      <c r="C3" s="10"/>
      <c r="M3" s="56"/>
    </row>
    <row r="4" spans="1:16" ht="15.75">
      <c r="B4" s="101" t="s">
        <v>209</v>
      </c>
      <c r="C4" s="102"/>
      <c r="D4" s="103"/>
      <c r="E4" s="103"/>
      <c r="F4" s="104"/>
      <c r="G4" s="103"/>
      <c r="H4" s="105" t="s">
        <v>210</v>
      </c>
      <c r="I4" s="106">
        <v>17</v>
      </c>
      <c r="J4" s="107" t="s">
        <v>211</v>
      </c>
      <c r="K4" s="107">
        <f>COUNTIF('Evaluaciones 2023'!B:B,D6)</f>
        <v>0</v>
      </c>
      <c r="L4" s="8"/>
      <c r="M4" s="56"/>
      <c r="N4" s="8"/>
      <c r="O4" s="8"/>
      <c r="P4" s="8"/>
    </row>
    <row r="5" spans="1:16" s="16" customFormat="1" ht="5.25" customHeight="1">
      <c r="A5" s="11"/>
      <c r="B5" s="14"/>
      <c r="C5" s="15"/>
      <c r="F5" s="17"/>
      <c r="M5" s="57"/>
    </row>
    <row r="6" spans="1:16" ht="24.75" customHeight="1">
      <c r="B6" s="183" t="s">
        <v>212</v>
      </c>
      <c r="C6" s="183"/>
      <c r="D6" s="176" t="s">
        <v>83</v>
      </c>
      <c r="E6" s="177"/>
      <c r="F6" s="177"/>
      <c r="G6" s="177"/>
      <c r="H6" s="177"/>
      <c r="I6" s="177"/>
      <c r="J6" s="177"/>
      <c r="K6" s="177"/>
    </row>
    <row r="7" spans="1:16" s="73" customFormat="1" ht="35.25" customHeight="1">
      <c r="B7" s="182" t="s">
        <v>213</v>
      </c>
      <c r="C7" s="182"/>
      <c r="D7" s="178" t="str">
        <f>VLOOKUP(D6,'C'!G3:M54,2,FALSE)</f>
        <v>617 Dirección General de Bachillerato Tecnológico de Educación y Promoción Deportiva</v>
      </c>
      <c r="E7" s="179"/>
      <c r="F7" s="179"/>
      <c r="G7" s="179"/>
      <c r="H7" s="179"/>
      <c r="I7" s="179"/>
      <c r="J7" s="179"/>
      <c r="K7" s="179"/>
      <c r="L7" s="74"/>
      <c r="M7" s="75"/>
      <c r="N7" s="74"/>
      <c r="O7" s="74"/>
      <c r="P7" s="74"/>
    </row>
    <row r="8" spans="1:16" ht="18.75" customHeight="1">
      <c r="B8" s="166" t="s">
        <v>214</v>
      </c>
      <c r="C8" s="166"/>
      <c r="D8" s="180" t="str">
        <f>VLOOKUP(D6,'C'!G3:M51,3,FALSE)</f>
        <v>Ficha de Monitoreo y Evaluación de Diseño</v>
      </c>
      <c r="E8" s="181"/>
      <c r="F8" s="181"/>
      <c r="G8" s="181"/>
      <c r="H8" s="181"/>
      <c r="I8" s="181"/>
      <c r="J8" s="181"/>
      <c r="K8" s="181"/>
    </row>
    <row r="9" spans="1:16" s="18" customFormat="1" ht="17.25" customHeight="1">
      <c r="B9" s="166" t="s">
        <v>215</v>
      </c>
      <c r="C9" s="166"/>
      <c r="D9" s="180">
        <f>VLOOKUP(D6,'C'!G3:M51,4,FALSE)</f>
        <v>2023</v>
      </c>
      <c r="E9" s="181"/>
      <c r="F9" s="181"/>
      <c r="G9" s="181"/>
      <c r="H9" s="181"/>
      <c r="I9" s="181"/>
      <c r="J9" s="181"/>
      <c r="K9" s="181"/>
      <c r="M9" s="58"/>
    </row>
    <row r="10" spans="1:16" ht="13.5" customHeight="1">
      <c r="G10" s="19"/>
      <c r="H10" s="19"/>
      <c r="I10" s="19"/>
      <c r="J10" s="19"/>
      <c r="K10" s="19"/>
      <c r="L10" s="19"/>
      <c r="M10" s="59"/>
      <c r="N10" s="20"/>
    </row>
    <row r="11" spans="1:16" s="21" customFormat="1" ht="13.5" customHeight="1">
      <c r="B11" s="12" t="s">
        <v>216</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89" t="s">
        <v>4</v>
      </c>
      <c r="C13" s="189"/>
      <c r="D13" s="190" t="e">
        <f>VLOOKUP(CONCATENATE($D$6,$I4),'Evaluaciones 2023'!$A$1:$L$1158,7,FALSE)</f>
        <v>#N/A</v>
      </c>
      <c r="E13" s="191"/>
      <c r="F13" s="191"/>
      <c r="G13" s="191"/>
      <c r="H13" s="191"/>
      <c r="I13" s="191"/>
      <c r="J13" s="191"/>
      <c r="K13" s="191"/>
      <c r="M13" s="61"/>
    </row>
    <row r="14" spans="1:16" s="27" customFormat="1" ht="15" customHeight="1">
      <c r="A14" s="18"/>
      <c r="B14" s="189" t="s">
        <v>217</v>
      </c>
      <c r="C14" s="189"/>
      <c r="D14" s="192" t="e">
        <f>VLOOKUP(D6,'Evaluaciones 2023'!B3:N585,7,FALSE)</f>
        <v>#N/A</v>
      </c>
      <c r="E14" s="193"/>
      <c r="F14" s="193"/>
      <c r="G14" s="193"/>
      <c r="H14" s="193"/>
      <c r="I14" s="193"/>
      <c r="J14" s="193"/>
      <c r="K14" s="193"/>
      <c r="M14" s="61"/>
    </row>
    <row r="15" spans="1:16" s="27" customFormat="1" ht="15">
      <c r="A15" s="18"/>
      <c r="B15" s="189" t="s">
        <v>218</v>
      </c>
      <c r="C15" s="189"/>
      <c r="D15" s="194">
        <v>1</v>
      </c>
      <c r="E15" s="195"/>
      <c r="F15" s="195"/>
      <c r="G15" s="195"/>
      <c r="H15" s="195"/>
      <c r="I15" s="195"/>
      <c r="J15" s="195"/>
      <c r="K15" s="195"/>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216</v>
      </c>
      <c r="C17" s="184" t="e">
        <f>VLOOKUP(CONCATENATE($D$6,$I4),'Evaluaciones 2023'!$A$1:$L$1158,10,FALSE)</f>
        <v>#N/A</v>
      </c>
      <c r="D17" s="185"/>
      <c r="E17" s="185"/>
      <c r="F17" s="185"/>
      <c r="G17" s="185"/>
      <c r="H17" s="185"/>
      <c r="I17" s="185"/>
      <c r="J17" s="185"/>
      <c r="K17" s="185"/>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161</v>
      </c>
      <c r="C19" s="184" t="e">
        <f>VLOOKUP(CONCATENATE($D$6,$I4),'Evaluaciones 2023'!$A$1:$L$1158,12,FALSE)</f>
        <v>#N/A</v>
      </c>
      <c r="D19" s="185"/>
      <c r="E19" s="185"/>
      <c r="F19" s="185"/>
      <c r="G19" s="185"/>
      <c r="H19" s="185"/>
      <c r="I19" s="185"/>
      <c r="J19" s="185"/>
      <c r="K19" s="185"/>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87" t="s">
        <v>0</v>
      </c>
      <c r="C21" s="187"/>
      <c r="D21" s="31"/>
      <c r="E21" s="31"/>
      <c r="F21" s="31"/>
      <c r="G21" s="31"/>
      <c r="H21" s="31"/>
      <c r="I21" s="31"/>
      <c r="J21" s="31"/>
      <c r="K21" s="13"/>
      <c r="M21" s="65" t="b">
        <v>0</v>
      </c>
      <c r="N21" s="11"/>
    </row>
    <row r="22" spans="1:21" s="18" customFormat="1" ht="15.75">
      <c r="B22" s="188" t="s">
        <v>219</v>
      </c>
      <c r="C22" s="188"/>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29</v>
      </c>
      <c r="F24" s="51"/>
      <c r="I24" s="17"/>
      <c r="J24" s="32"/>
      <c r="K24" s="11"/>
      <c r="L24" s="32"/>
      <c r="M24" s="66" t="b">
        <v>0</v>
      </c>
      <c r="N24" s="11"/>
      <c r="O24" s="32"/>
    </row>
    <row r="25" spans="1:21" s="18" customFormat="1" ht="15">
      <c r="B25" s="33"/>
      <c r="C25" s="33"/>
      <c r="E25" s="32" t="s">
        <v>37</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86" t="s">
        <v>220</v>
      </c>
      <c r="C27" s="186"/>
      <c r="D27" s="186"/>
      <c r="E27" s="160"/>
      <c r="F27" s="161"/>
      <c r="G27" s="161"/>
      <c r="H27" s="161"/>
      <c r="I27" s="161"/>
      <c r="J27" s="161"/>
      <c r="K27" s="162"/>
      <c r="L27" s="16"/>
      <c r="M27" s="57"/>
      <c r="N27" s="16"/>
      <c r="O27" s="16"/>
      <c r="P27" s="16"/>
    </row>
    <row r="28" spans="1:21">
      <c r="F28" s="19"/>
      <c r="H28" s="19"/>
      <c r="I28" s="19"/>
      <c r="J28" s="19"/>
      <c r="K28" s="19"/>
      <c r="L28" s="19"/>
      <c r="M28" s="59"/>
      <c r="N28" s="20"/>
    </row>
    <row r="29" spans="1:21" s="21" customFormat="1" ht="13.5" customHeight="1">
      <c r="B29" s="12" t="s">
        <v>221</v>
      </c>
      <c r="C29" s="34"/>
      <c r="D29" s="34"/>
      <c r="E29" s="34"/>
      <c r="F29" s="34"/>
      <c r="G29" s="35"/>
      <c r="H29" s="35"/>
      <c r="I29" s="35"/>
      <c r="J29" s="35"/>
      <c r="K29" s="35"/>
      <c r="L29" s="36"/>
      <c r="M29" s="67"/>
      <c r="N29" s="37"/>
    </row>
    <row r="30" spans="1:21" s="26" customFormat="1" ht="14.25" customHeight="1">
      <c r="A30" s="21"/>
      <c r="B30" s="14"/>
      <c r="C30" s="152" t="s">
        <v>222</v>
      </c>
      <c r="D30" s="152"/>
      <c r="G30" s="24"/>
      <c r="H30" s="11"/>
      <c r="I30" s="11"/>
      <c r="J30" s="11"/>
      <c r="K30" s="11"/>
      <c r="L30" s="11"/>
      <c r="M30" s="38"/>
      <c r="N30" s="11"/>
      <c r="O30" s="11"/>
      <c r="P30" s="11"/>
    </row>
    <row r="31" spans="1:21" ht="15.75">
      <c r="B31" s="159" t="s">
        <v>223</v>
      </c>
      <c r="C31" s="159"/>
      <c r="D31" s="50"/>
      <c r="M31" s="68" t="b">
        <v>0</v>
      </c>
      <c r="Q31" s="21"/>
      <c r="T31" s="21"/>
      <c r="U31" s="21"/>
    </row>
    <row r="32" spans="1:21" ht="15.75">
      <c r="B32" s="159" t="s">
        <v>224</v>
      </c>
      <c r="C32" s="159"/>
      <c r="D32" s="51"/>
      <c r="M32" s="68" t="b">
        <v>0</v>
      </c>
      <c r="Q32" s="21"/>
      <c r="T32" s="21"/>
      <c r="U32" s="21"/>
    </row>
    <row r="33" spans="1:21" ht="15.75">
      <c r="B33" s="174" t="s">
        <v>225</v>
      </c>
      <c r="C33" s="174"/>
      <c r="D33" s="50"/>
      <c r="E33" s="20" t="s">
        <v>226</v>
      </c>
      <c r="F33" s="168"/>
      <c r="G33" s="169"/>
      <c r="H33" s="169"/>
      <c r="I33" s="169"/>
      <c r="J33" s="169"/>
      <c r="K33" s="170"/>
      <c r="M33" s="68" t="b">
        <v>0</v>
      </c>
      <c r="Q33" s="21"/>
      <c r="T33" s="21"/>
      <c r="U33" s="21"/>
    </row>
    <row r="34" spans="1:21" s="38" customFormat="1" ht="15.75">
      <c r="B34" s="175" t="s">
        <v>227</v>
      </c>
      <c r="C34" s="175"/>
      <c r="D34" s="52"/>
      <c r="E34" s="20" t="s">
        <v>226</v>
      </c>
      <c r="F34" s="168"/>
      <c r="G34" s="169"/>
      <c r="H34" s="169"/>
      <c r="I34" s="169"/>
      <c r="J34" s="169"/>
      <c r="K34" s="170"/>
      <c r="L34" s="11"/>
      <c r="M34" s="68" t="b">
        <v>0</v>
      </c>
      <c r="N34" s="11"/>
      <c r="O34" s="11"/>
      <c r="P34" s="11"/>
      <c r="Q34" s="21"/>
      <c r="R34" s="21"/>
      <c r="S34" s="21"/>
      <c r="T34" s="39"/>
      <c r="U34" s="39"/>
    </row>
    <row r="35" spans="1:21" s="38" customFormat="1" ht="15.75">
      <c r="B35" s="175" t="s">
        <v>228</v>
      </c>
      <c r="C35" s="175"/>
      <c r="D35" s="53"/>
      <c r="E35" s="20" t="s">
        <v>226</v>
      </c>
      <c r="F35" s="168"/>
      <c r="G35" s="169"/>
      <c r="H35" s="169"/>
      <c r="I35" s="169"/>
      <c r="J35" s="169"/>
      <c r="K35" s="170"/>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229</v>
      </c>
      <c r="Q37" s="21"/>
      <c r="R37" s="21"/>
      <c r="S37" s="21"/>
      <c r="T37" s="21"/>
      <c r="U37" s="21"/>
    </row>
    <row r="38" spans="1:21" ht="45" customHeight="1">
      <c r="B38" s="160"/>
      <c r="C38" s="161"/>
      <c r="D38" s="161"/>
      <c r="E38" s="161"/>
      <c r="F38" s="161"/>
      <c r="G38" s="161"/>
      <c r="H38" s="161"/>
      <c r="I38" s="161"/>
      <c r="J38" s="161"/>
      <c r="K38" s="162"/>
      <c r="Q38" s="21"/>
      <c r="R38" s="21"/>
      <c r="S38" s="21"/>
      <c r="T38" s="21"/>
      <c r="U38" s="21"/>
    </row>
    <row r="39" spans="1:21" ht="7.5" customHeight="1">
      <c r="Q39" s="21"/>
      <c r="R39" s="21"/>
      <c r="S39" s="21"/>
      <c r="T39" s="21"/>
      <c r="U39" s="21"/>
    </row>
    <row r="40" spans="1:21" ht="15.75" customHeight="1">
      <c r="B40" s="49" t="s">
        <v>230</v>
      </c>
      <c r="C40" s="41"/>
      <c r="D40" s="41"/>
      <c r="E40" s="41"/>
      <c r="Q40" s="21"/>
      <c r="R40" s="21"/>
      <c r="S40" s="21"/>
      <c r="T40" s="21"/>
      <c r="U40" s="21"/>
    </row>
    <row r="41" spans="1:21" ht="45" customHeight="1">
      <c r="B41" s="160"/>
      <c r="C41" s="161"/>
      <c r="D41" s="161"/>
      <c r="E41" s="161"/>
      <c r="F41" s="161"/>
      <c r="G41" s="161"/>
      <c r="H41" s="161"/>
      <c r="I41" s="161"/>
      <c r="J41" s="161"/>
      <c r="K41" s="162"/>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66" t="s">
        <v>231</v>
      </c>
      <c r="C45" s="166"/>
      <c r="D45" s="166"/>
      <c r="E45" s="166"/>
      <c r="F45" s="160" t="s">
        <v>17</v>
      </c>
      <c r="G45" s="161"/>
      <c r="H45" s="161"/>
      <c r="I45" s="161"/>
      <c r="J45" s="161"/>
      <c r="K45" s="162"/>
    </row>
    <row r="46" spans="1:21" ht="20.25" customHeight="1">
      <c r="B46" s="166" t="s">
        <v>232</v>
      </c>
      <c r="C46" s="166"/>
      <c r="D46" s="166"/>
      <c r="E46" s="166"/>
      <c r="F46" s="163"/>
      <c r="G46" s="164"/>
      <c r="H46" s="164"/>
      <c r="I46" s="164"/>
      <c r="J46" s="164"/>
      <c r="K46" s="165"/>
      <c r="L46" s="20"/>
      <c r="M46" s="69"/>
      <c r="N46" s="20"/>
      <c r="O46" s="10"/>
    </row>
    <row r="47" spans="1:21">
      <c r="F47" s="43"/>
      <c r="G47" s="43"/>
      <c r="H47" s="43"/>
      <c r="I47" s="43"/>
      <c r="J47" s="43"/>
      <c r="K47" s="43"/>
      <c r="L47" s="43"/>
      <c r="M47" s="70"/>
      <c r="N47" s="43"/>
      <c r="O47" s="43"/>
      <c r="P47" s="43"/>
    </row>
    <row r="48" spans="1:21" ht="15.75" customHeight="1">
      <c r="A48" s="21"/>
      <c r="B48" s="44" t="s">
        <v>233</v>
      </c>
      <c r="C48" s="22"/>
      <c r="D48" s="22"/>
      <c r="E48" s="22"/>
      <c r="F48" s="22"/>
      <c r="G48" s="23"/>
      <c r="H48" s="23"/>
      <c r="I48" s="23"/>
      <c r="J48" s="23"/>
      <c r="K48" s="23"/>
      <c r="L48" s="20"/>
      <c r="M48" s="69"/>
      <c r="N48" s="20"/>
      <c r="O48" s="10"/>
    </row>
    <row r="50" spans="2:16" ht="64.5" customHeight="1">
      <c r="B50" s="32" t="s">
        <v>216</v>
      </c>
      <c r="C50" s="172" t="e">
        <f>C17</f>
        <v>#N/A</v>
      </c>
      <c r="D50" s="173"/>
      <c r="E50" s="173"/>
      <c r="F50" s="173"/>
      <c r="G50" s="173"/>
      <c r="H50" s="173"/>
      <c r="I50" s="173"/>
      <c r="J50" s="173"/>
      <c r="K50" s="173"/>
    </row>
    <row r="52" spans="2:16" ht="27.75" customHeight="1">
      <c r="B52" s="76" t="s">
        <v>246</v>
      </c>
      <c r="C52" s="171" t="s">
        <v>235</v>
      </c>
      <c r="D52" s="171"/>
      <c r="E52" s="171"/>
      <c r="F52" s="171"/>
      <c r="G52" s="171"/>
      <c r="H52" s="45" t="s">
        <v>236</v>
      </c>
      <c r="I52" s="45" t="s">
        <v>237</v>
      </c>
      <c r="J52" s="45" t="s">
        <v>238</v>
      </c>
      <c r="K52" s="45" t="s">
        <v>239</v>
      </c>
      <c r="L52" s="46"/>
      <c r="M52" s="71"/>
      <c r="N52" s="46"/>
      <c r="O52" s="46"/>
      <c r="P52" s="46"/>
    </row>
    <row r="53" spans="2:16" ht="45" customHeight="1">
      <c r="B53" s="47"/>
      <c r="C53" s="167"/>
      <c r="D53" s="167"/>
      <c r="E53" s="167"/>
      <c r="F53" s="167"/>
      <c r="G53" s="167"/>
      <c r="H53" s="79"/>
      <c r="I53" s="80"/>
      <c r="J53" s="79"/>
      <c r="K53" s="79"/>
      <c r="M53" s="68" t="b">
        <v>0</v>
      </c>
    </row>
    <row r="54" spans="2:16" ht="45" customHeight="1">
      <c r="B54" s="47"/>
      <c r="C54" s="167"/>
      <c r="D54" s="167"/>
      <c r="E54" s="167"/>
      <c r="F54" s="167"/>
      <c r="G54" s="167"/>
      <c r="H54" s="79"/>
      <c r="I54" s="80"/>
      <c r="J54" s="79"/>
      <c r="K54" s="79"/>
      <c r="M54" s="68" t="b">
        <v>1</v>
      </c>
    </row>
    <row r="55" spans="2:16" ht="45" customHeight="1">
      <c r="B55" s="47"/>
      <c r="C55" s="167"/>
      <c r="D55" s="167"/>
      <c r="E55" s="167"/>
      <c r="F55" s="167"/>
      <c r="G55" s="167"/>
      <c r="H55" s="79"/>
      <c r="I55" s="80"/>
      <c r="J55" s="79"/>
      <c r="K55" s="79"/>
      <c r="M55" s="68" t="b">
        <v>0</v>
      </c>
    </row>
    <row r="56" spans="2:16" ht="45" customHeight="1">
      <c r="B56" s="47"/>
      <c r="C56" s="167"/>
      <c r="D56" s="167"/>
      <c r="E56" s="167"/>
      <c r="F56" s="167"/>
      <c r="G56" s="167"/>
      <c r="H56" s="79"/>
      <c r="I56" s="80"/>
      <c r="J56" s="79"/>
      <c r="K56" s="79"/>
      <c r="M56" s="68" t="b">
        <v>0</v>
      </c>
    </row>
    <row r="57" spans="2:16" ht="45" customHeight="1">
      <c r="B57" s="47"/>
      <c r="C57" s="167"/>
      <c r="D57" s="167"/>
      <c r="E57" s="167"/>
      <c r="F57" s="167"/>
      <c r="G57" s="167"/>
      <c r="H57" s="79"/>
      <c r="I57" s="80"/>
      <c r="J57" s="79"/>
      <c r="K57" s="79"/>
      <c r="M57" s="68" t="b">
        <v>0</v>
      </c>
    </row>
    <row r="59" spans="2:16" ht="15.75">
      <c r="B59" s="44" t="s">
        <v>240</v>
      </c>
      <c r="C59" s="22"/>
      <c r="D59" s="22"/>
      <c r="E59" s="22"/>
      <c r="F59" s="22"/>
      <c r="G59" s="23"/>
      <c r="H59" s="23"/>
      <c r="I59" s="23"/>
      <c r="J59" s="23"/>
      <c r="K59" s="23"/>
    </row>
    <row r="60" spans="2:16" ht="3.75" customHeight="1"/>
    <row r="61" spans="2:16" ht="25.5">
      <c r="B61" s="76" t="s">
        <v>247</v>
      </c>
      <c r="C61" s="77" t="s">
        <v>241</v>
      </c>
      <c r="D61" s="153" t="s">
        <v>242</v>
      </c>
      <c r="E61" s="154"/>
      <c r="F61" s="154"/>
      <c r="G61" s="155"/>
      <c r="H61" s="45" t="s">
        <v>236</v>
      </c>
      <c r="I61" s="45" t="s">
        <v>237</v>
      </c>
      <c r="J61" s="45" t="s">
        <v>238</v>
      </c>
      <c r="K61" s="45" t="s">
        <v>239</v>
      </c>
    </row>
    <row r="62" spans="2:16" ht="45" customHeight="1">
      <c r="B62" s="47"/>
      <c r="C62" s="81"/>
      <c r="D62" s="156"/>
      <c r="E62" s="157"/>
      <c r="F62" s="157"/>
      <c r="G62" s="158"/>
      <c r="H62" s="78"/>
      <c r="I62" s="78"/>
      <c r="J62" s="78"/>
      <c r="K62" s="78"/>
      <c r="M62" s="68" t="b">
        <v>0</v>
      </c>
    </row>
    <row r="63" spans="2:16" ht="45" customHeight="1">
      <c r="B63" s="47"/>
      <c r="C63" s="81"/>
      <c r="D63" s="156"/>
      <c r="E63" s="157"/>
      <c r="F63" s="157"/>
      <c r="G63" s="158"/>
      <c r="H63" s="78"/>
      <c r="I63" s="78"/>
      <c r="J63" s="78"/>
      <c r="K63" s="78"/>
      <c r="M63" s="68" t="b">
        <v>0</v>
      </c>
    </row>
    <row r="64" spans="2:16" ht="45" customHeight="1">
      <c r="B64" s="47"/>
      <c r="C64" s="81"/>
      <c r="D64" s="156"/>
      <c r="E64" s="157"/>
      <c r="F64" s="157"/>
      <c r="G64" s="158"/>
      <c r="H64" s="78"/>
      <c r="I64" s="78"/>
      <c r="J64" s="78"/>
      <c r="K64" s="78"/>
      <c r="M64" s="68" t="b">
        <v>0</v>
      </c>
    </row>
    <row r="65" spans="2:13" ht="45" customHeight="1">
      <c r="B65" s="47"/>
      <c r="C65" s="81"/>
      <c r="D65" s="156"/>
      <c r="E65" s="157"/>
      <c r="F65" s="157"/>
      <c r="G65" s="158"/>
      <c r="H65" s="78"/>
      <c r="I65" s="78"/>
      <c r="J65" s="78"/>
      <c r="K65" s="78"/>
      <c r="M65" s="68" t="b">
        <v>0</v>
      </c>
    </row>
    <row r="66" spans="2:13" ht="45" customHeight="1">
      <c r="B66" s="47"/>
      <c r="C66" s="81"/>
      <c r="D66" s="156"/>
      <c r="E66" s="157"/>
      <c r="F66" s="157"/>
      <c r="G66" s="158"/>
      <c r="H66" s="78"/>
      <c r="I66" s="78"/>
      <c r="J66" s="78"/>
      <c r="K66" s="78"/>
      <c r="M66" s="68" t="b">
        <v>0</v>
      </c>
    </row>
    <row r="68" spans="2:13" s="48" customFormat="1" ht="13.5" thickBot="1">
      <c r="M68" s="72"/>
    </row>
  </sheetData>
  <sheetProtection formatRows="0"/>
  <mergeCells count="48">
    <mergeCell ref="B6:C6"/>
    <mergeCell ref="D6:K6"/>
    <mergeCell ref="B7:C7"/>
    <mergeCell ref="D7:K7"/>
    <mergeCell ref="B8:C8"/>
    <mergeCell ref="D8:K8"/>
    <mergeCell ref="B22:C22"/>
    <mergeCell ref="B9:C9"/>
    <mergeCell ref="D9:K9"/>
    <mergeCell ref="B13:C13"/>
    <mergeCell ref="D13:K13"/>
    <mergeCell ref="B14:C14"/>
    <mergeCell ref="D14:K14"/>
    <mergeCell ref="B15:C15"/>
    <mergeCell ref="D15:K15"/>
    <mergeCell ref="C17:K17"/>
    <mergeCell ref="C19:K19"/>
    <mergeCell ref="B21:C21"/>
    <mergeCell ref="B41:K41"/>
    <mergeCell ref="B27:D27"/>
    <mergeCell ref="E27:K27"/>
    <mergeCell ref="C30:D30"/>
    <mergeCell ref="B31:C31"/>
    <mergeCell ref="B32:C32"/>
    <mergeCell ref="B33:C33"/>
    <mergeCell ref="F33:K33"/>
    <mergeCell ref="B34:C34"/>
    <mergeCell ref="F34:K34"/>
    <mergeCell ref="B35:C35"/>
    <mergeCell ref="F35:K35"/>
    <mergeCell ref="B38:K38"/>
    <mergeCell ref="D61:G61"/>
    <mergeCell ref="B45:E45"/>
    <mergeCell ref="F45:K45"/>
    <mergeCell ref="B46:E46"/>
    <mergeCell ref="F46:K46"/>
    <mergeCell ref="C50:K50"/>
    <mergeCell ref="C52:G52"/>
    <mergeCell ref="C53:G53"/>
    <mergeCell ref="C54:G54"/>
    <mergeCell ref="C55:G55"/>
    <mergeCell ref="C56:G56"/>
    <mergeCell ref="C57:G57"/>
    <mergeCell ref="D62:G62"/>
    <mergeCell ref="D63:G63"/>
    <mergeCell ref="D64:G64"/>
    <mergeCell ref="D65:G65"/>
    <mergeCell ref="D66:G66"/>
  </mergeCells>
  <printOptions horizontalCentered="1" verticalCentered="1"/>
  <pageMargins left="0.23622047244094491" right="0.23622047244094491" top="0.74803149606299213" bottom="0.74803149606299213" header="0.31496062992125984" footer="0.31496062992125984"/>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9633" r:id="rId4" name="Check Box 1">
              <controlPr defaultSize="0" autoFill="0" autoLine="0" autoPict="0" altText="">
                <anchor moveWithCells="1">
                  <from>
                    <xdr:col>4</xdr:col>
                    <xdr:colOff>762000</xdr:colOff>
                    <xdr:row>20</xdr:row>
                    <xdr:rowOff>171450</xdr:rowOff>
                  </from>
                  <to>
                    <xdr:col>5</xdr:col>
                    <xdr:colOff>285750</xdr:colOff>
                    <xdr:row>21</xdr:row>
                    <xdr:rowOff>190500</xdr:rowOff>
                  </to>
                </anchor>
              </controlPr>
            </control>
          </mc:Choice>
        </mc:AlternateContent>
        <mc:AlternateContent xmlns:mc="http://schemas.openxmlformats.org/markup-compatibility/2006">
          <mc:Choice Requires="x14">
            <control shapeId="69634" r:id="rId5" name="Check Box 2">
              <controlPr defaultSize="0" autoFill="0" autoLine="0" autoPict="0" altText="">
                <anchor moveWithCells="1">
                  <from>
                    <xdr:col>4</xdr:col>
                    <xdr:colOff>762000</xdr:colOff>
                    <xdr:row>21</xdr:row>
                    <xdr:rowOff>161925</xdr:rowOff>
                  </from>
                  <to>
                    <xdr:col>5</xdr:col>
                    <xdr:colOff>285750</xdr:colOff>
                    <xdr:row>23</xdr:row>
                    <xdr:rowOff>0</xdr:rowOff>
                  </to>
                </anchor>
              </controlPr>
            </control>
          </mc:Choice>
        </mc:AlternateContent>
        <mc:AlternateContent xmlns:mc="http://schemas.openxmlformats.org/markup-compatibility/2006">
          <mc:Choice Requires="x14">
            <control shapeId="69635"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69636"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69637" r:id="rId8" name="Check Box 5">
              <controlPr defaultSize="0" autoFill="0" autoLine="0" autoPict="0" altText="">
                <anchor moveWithCells="1">
                  <from>
                    <xdr:col>3</xdr:col>
                    <xdr:colOff>19050</xdr:colOff>
                    <xdr:row>21</xdr:row>
                    <xdr:rowOff>0</xdr:rowOff>
                  </from>
                  <to>
                    <xdr:col>3</xdr:col>
                    <xdr:colOff>323850</xdr:colOff>
                    <xdr:row>22</xdr:row>
                    <xdr:rowOff>28575</xdr:rowOff>
                  </to>
                </anchor>
              </controlPr>
            </control>
          </mc:Choice>
        </mc:AlternateContent>
        <mc:AlternateContent xmlns:mc="http://schemas.openxmlformats.org/markup-compatibility/2006">
          <mc:Choice Requires="x14">
            <control shapeId="69638" r:id="rId9" name="Check Box 6">
              <controlPr defaultSize="0" autoFill="0" autoLine="0" autoPict="0" altText="">
                <anchor moveWithCells="1">
                  <from>
                    <xdr:col>3</xdr:col>
                    <xdr:colOff>57150</xdr:colOff>
                    <xdr:row>29</xdr:row>
                    <xdr:rowOff>161925</xdr:rowOff>
                  </from>
                  <to>
                    <xdr:col>3</xdr:col>
                    <xdr:colOff>361950</xdr:colOff>
                    <xdr:row>30</xdr:row>
                    <xdr:rowOff>190500</xdr:rowOff>
                  </to>
                </anchor>
              </controlPr>
            </control>
          </mc:Choice>
        </mc:AlternateContent>
        <mc:AlternateContent xmlns:mc="http://schemas.openxmlformats.org/markup-compatibility/2006">
          <mc:Choice Requires="x14">
            <control shapeId="69639" r:id="rId10" name="Check Box 7">
              <controlPr defaultSize="0" autoFill="0" autoLine="0" autoPict="0" altText="">
                <anchor moveWithCells="1">
                  <from>
                    <xdr:col>3</xdr:col>
                    <xdr:colOff>57150</xdr:colOff>
                    <xdr:row>30</xdr:row>
                    <xdr:rowOff>161925</xdr:rowOff>
                  </from>
                  <to>
                    <xdr:col>3</xdr:col>
                    <xdr:colOff>361950</xdr:colOff>
                    <xdr:row>31</xdr:row>
                    <xdr:rowOff>190500</xdr:rowOff>
                  </to>
                </anchor>
              </controlPr>
            </control>
          </mc:Choice>
        </mc:AlternateContent>
        <mc:AlternateContent xmlns:mc="http://schemas.openxmlformats.org/markup-compatibility/2006">
          <mc:Choice Requires="x14">
            <control shapeId="69640" r:id="rId11" name="Check Box 8">
              <controlPr defaultSize="0" autoFill="0" autoLine="0" autoPict="0" altText="">
                <anchor moveWithCells="1">
                  <from>
                    <xdr:col>3</xdr:col>
                    <xdr:colOff>57150</xdr:colOff>
                    <xdr:row>31</xdr:row>
                    <xdr:rowOff>161925</xdr:rowOff>
                  </from>
                  <to>
                    <xdr:col>3</xdr:col>
                    <xdr:colOff>361950</xdr:colOff>
                    <xdr:row>32</xdr:row>
                    <xdr:rowOff>190500</xdr:rowOff>
                  </to>
                </anchor>
              </controlPr>
            </control>
          </mc:Choice>
        </mc:AlternateContent>
        <mc:AlternateContent xmlns:mc="http://schemas.openxmlformats.org/markup-compatibility/2006">
          <mc:Choice Requires="x14">
            <control shapeId="69641" r:id="rId12" name="Check Box 9">
              <controlPr defaultSize="0" autoFill="0" autoLine="0" autoPict="0" altText="">
                <anchor moveWithCells="1">
                  <from>
                    <xdr:col>3</xdr:col>
                    <xdr:colOff>57150</xdr:colOff>
                    <xdr:row>32</xdr:row>
                    <xdr:rowOff>190500</xdr:rowOff>
                  </from>
                  <to>
                    <xdr:col>3</xdr:col>
                    <xdr:colOff>361950</xdr:colOff>
                    <xdr:row>34</xdr:row>
                    <xdr:rowOff>28575</xdr:rowOff>
                  </to>
                </anchor>
              </controlPr>
            </control>
          </mc:Choice>
        </mc:AlternateContent>
        <mc:AlternateContent xmlns:mc="http://schemas.openxmlformats.org/markup-compatibility/2006">
          <mc:Choice Requires="x14">
            <control shapeId="69642" r:id="rId13" name="Check Box 10">
              <controlPr defaultSize="0" autoFill="0" autoLine="0" autoPict="0" altText="">
                <anchor moveWithCells="1">
                  <from>
                    <xdr:col>3</xdr:col>
                    <xdr:colOff>57150</xdr:colOff>
                    <xdr:row>33</xdr:row>
                    <xdr:rowOff>190500</xdr:rowOff>
                  </from>
                  <to>
                    <xdr:col>3</xdr:col>
                    <xdr:colOff>361950</xdr:colOff>
                    <xdr:row>35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'C'!$K$3:$K$7</xm:f>
          </x14:formula1>
          <xm:sqref>O46 F45</xm:sqref>
        </x14:dataValidation>
        <x14:dataValidation type="list" allowBlank="1" showInputMessage="1" showErrorMessage="1">
          <x14:formula1>
            <xm:f>'C'!$C$3:$C$5</xm:f>
          </x14:formula1>
          <xm:sqref>F46</xm:sqref>
        </x14:dataValidation>
        <x14:dataValidation type="list" allowBlank="1" showInputMessage="1" showErrorMessage="1">
          <x14:formula1>
            <xm:f>'C'!$D$3:$D$4</xm:f>
          </x14:formula1>
          <xm:sqref>S34 B53:B57 B62:B66</xm:sqref>
        </x14:dataValidation>
        <x14:dataValidation type="list" allowBlank="1" showInputMessage="1" showErrorMessage="1">
          <x14:formula1>
            <xm:f>'C'!$E$3:$E$16</xm:f>
          </x14:formula1>
          <xm:sqref>L13</xm:sqref>
        </x14:dataValidation>
        <x14:dataValidation type="list" allowBlank="1" showInputMessage="1" showErrorMessage="1">
          <x14:formula1>
            <xm:f>'C'!$L$3:$L$313</xm:f>
          </x14:formula1>
          <xm:sqref>D15</xm:sqref>
        </x14:dataValidation>
        <x14:dataValidation type="list" allowBlank="1" showInputMessage="1" showErrorMessage="1">
          <x14:formula1>
            <xm:f>'C'!$L$3:$L$33</xm:f>
          </x14:formula1>
          <xm:sqref>I4</xm:sqref>
        </x14:dataValidation>
        <x14:dataValidation type="list" allowBlank="1" showErrorMessage="1">
          <x14:formula1>
            <xm:f>'C'!$G$3:$G$50</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filterMode="1"/>
  <dimension ref="A1:M999"/>
  <sheetViews>
    <sheetView zoomScale="66" zoomScaleNormal="66" zoomScaleSheetLayoutView="90" workbookViewId="0">
      <selection activeCell="A1041" sqref="A1041"/>
    </sheetView>
  </sheetViews>
  <sheetFormatPr baseColWidth="10" defaultColWidth="11.42578125" defaultRowHeight="12.75"/>
  <cols>
    <col min="1" max="1" width="71.42578125" style="123" customWidth="1"/>
    <col min="2" max="2" width="57.7109375" style="123" customWidth="1"/>
    <col min="3" max="3" width="5.5703125" style="123" customWidth="1"/>
    <col min="4" max="4" width="32" style="123" customWidth="1"/>
    <col min="5" max="5" width="11" style="119" customWidth="1"/>
    <col min="6" max="6" width="5.7109375" style="123" bestFit="1" customWidth="1"/>
    <col min="7" max="7" width="10.85546875" style="119" customWidth="1"/>
    <col min="8" max="8" width="9.140625" style="119" customWidth="1"/>
    <col min="9" max="9" width="3.42578125" style="119" customWidth="1"/>
    <col min="10" max="10" width="42.5703125" style="123" customWidth="1"/>
    <col min="11" max="11" width="0.140625" style="119" hidden="1" customWidth="1"/>
    <col min="12" max="12" width="57.42578125" style="123" customWidth="1"/>
    <col min="13" max="13" width="4.28515625" style="119" bestFit="1" customWidth="1"/>
    <col min="14" max="16384" width="11.42578125" style="120"/>
  </cols>
  <sheetData>
    <row r="1" spans="1:13" s="143" customFormat="1" ht="27.75" customHeight="1">
      <c r="A1" s="141"/>
      <c r="B1" s="141"/>
      <c r="C1" s="142" t="s">
        <v>154</v>
      </c>
      <c r="D1" s="142" t="s">
        <v>155</v>
      </c>
      <c r="E1" s="142" t="s">
        <v>8</v>
      </c>
      <c r="F1" s="142" t="s">
        <v>156</v>
      </c>
      <c r="G1" s="142" t="s">
        <v>4</v>
      </c>
      <c r="H1" s="142" t="s">
        <v>157</v>
      </c>
      <c r="I1" s="142" t="s">
        <v>158</v>
      </c>
      <c r="J1" s="142" t="s">
        <v>159</v>
      </c>
      <c r="K1" s="142" t="s">
        <v>160</v>
      </c>
      <c r="L1" s="142" t="s">
        <v>161</v>
      </c>
      <c r="M1" s="142"/>
    </row>
    <row r="2" spans="1:13" hidden="1">
      <c r="A2" s="125"/>
      <c r="B2" s="125"/>
      <c r="C2" s="116"/>
      <c r="D2" s="116"/>
      <c r="E2" s="117"/>
      <c r="F2" s="117"/>
      <c r="G2" s="117"/>
      <c r="H2" s="117"/>
      <c r="I2" s="117"/>
      <c r="J2" s="118"/>
      <c r="K2" s="117"/>
      <c r="L2" s="118"/>
    </row>
    <row r="3" spans="1:13" ht="144.94999999999999" hidden="1" customHeight="1">
      <c r="A3" s="125" t="str">
        <f t="shared" ref="A3:A34" si="0">CONCATENATE(B3,I3)</f>
        <v>E007 Servicios de Educación Media Superior1</v>
      </c>
      <c r="B3" s="125" t="str">
        <f t="shared" ref="B3:B34" si="1">CONCATENATE(C3," ",D3)</f>
        <v>E007 Servicios de Educación Media Superior</v>
      </c>
      <c r="C3" s="114" t="s">
        <v>162</v>
      </c>
      <c r="D3" s="114" t="s">
        <v>163</v>
      </c>
      <c r="E3" s="121" t="s">
        <v>164</v>
      </c>
      <c r="F3" s="117">
        <v>2023</v>
      </c>
      <c r="G3" s="122" t="s">
        <v>606</v>
      </c>
      <c r="H3" s="117"/>
      <c r="I3" s="117">
        <v>1</v>
      </c>
      <c r="J3" s="118" t="s">
        <v>259</v>
      </c>
      <c r="K3" s="149" t="s">
        <v>260</v>
      </c>
      <c r="L3" s="118" t="s">
        <v>260</v>
      </c>
    </row>
    <row r="4" spans="1:13" s="124" customFormat="1" ht="144.94999999999999" hidden="1" customHeight="1">
      <c r="A4" s="125" t="str">
        <f t="shared" si="0"/>
        <v>E010 Servicios de Educación Superior y Posgrado1</v>
      </c>
      <c r="B4" s="125" t="str">
        <f t="shared" si="1"/>
        <v>E010 Servicios de Educación Superior y Posgrado</v>
      </c>
      <c r="C4" s="114" t="s">
        <v>166</v>
      </c>
      <c r="D4" s="114" t="s">
        <v>167</v>
      </c>
      <c r="E4" s="121" t="s">
        <v>164</v>
      </c>
      <c r="F4" s="117">
        <v>2023</v>
      </c>
      <c r="G4" s="122" t="s">
        <v>606</v>
      </c>
      <c r="H4" s="117"/>
      <c r="I4" s="117">
        <v>1</v>
      </c>
      <c r="J4" s="118" t="s">
        <v>486</v>
      </c>
      <c r="K4" s="149" t="s">
        <v>168</v>
      </c>
      <c r="L4" s="125" t="s">
        <v>522</v>
      </c>
      <c r="M4" s="119"/>
    </row>
    <row r="5" spans="1:13" ht="144.94999999999999" customHeight="1">
      <c r="A5" s="125" t="str">
        <f t="shared" si="0"/>
        <v>E021 Investigación Científica y Desarrollo Tecnológico1</v>
      </c>
      <c r="B5" s="125" t="str">
        <f t="shared" si="1"/>
        <v>E021 Investigación Científica y Desarrollo Tecnológico</v>
      </c>
      <c r="C5" s="125" t="s">
        <v>170</v>
      </c>
      <c r="D5" s="117" t="s">
        <v>171</v>
      </c>
      <c r="E5" s="121" t="s">
        <v>164</v>
      </c>
      <c r="F5" s="117">
        <v>2023</v>
      </c>
      <c r="G5" s="122" t="s">
        <v>165</v>
      </c>
      <c r="H5" s="117"/>
      <c r="I5" s="117">
        <v>1</v>
      </c>
      <c r="J5" s="118" t="s">
        <v>620</v>
      </c>
      <c r="K5" s="117"/>
      <c r="L5" s="118" t="s">
        <v>621</v>
      </c>
    </row>
    <row r="6" spans="1:13" ht="144.94999999999999" customHeight="1">
      <c r="A6" s="125" t="str">
        <f t="shared" si="0"/>
        <v>E021 Investigación Científica y Desarrollo Tecnológico2</v>
      </c>
      <c r="B6" s="125" t="str">
        <f t="shared" si="1"/>
        <v>E021 Investigación Científica y Desarrollo Tecnológico</v>
      </c>
      <c r="C6" s="125" t="s">
        <v>170</v>
      </c>
      <c r="D6" s="117" t="s">
        <v>171</v>
      </c>
      <c r="E6" s="121" t="s">
        <v>164</v>
      </c>
      <c r="F6" s="117">
        <v>2023</v>
      </c>
      <c r="G6" s="122" t="s">
        <v>186</v>
      </c>
      <c r="H6" s="117"/>
      <c r="I6" s="117">
        <v>2</v>
      </c>
      <c r="J6" s="118" t="s">
        <v>623</v>
      </c>
      <c r="K6" s="117"/>
      <c r="L6" s="118" t="s">
        <v>622</v>
      </c>
    </row>
    <row r="7" spans="1:13" ht="144.94999999999999" hidden="1" customHeight="1">
      <c r="A7" s="125" t="str">
        <f t="shared" si="0"/>
        <v>E028 Normalización y certificación en competencias laborales1</v>
      </c>
      <c r="B7" s="125" t="str">
        <f t="shared" si="1"/>
        <v>E028 Normalización y certificación en competencias laborales</v>
      </c>
      <c r="C7" s="125" t="s">
        <v>172</v>
      </c>
      <c r="D7" s="117" t="s">
        <v>173</v>
      </c>
      <c r="E7" s="121" t="s">
        <v>164</v>
      </c>
      <c r="F7" s="117">
        <v>2023</v>
      </c>
      <c r="G7" s="122" t="s">
        <v>581</v>
      </c>
      <c r="H7" s="117"/>
      <c r="I7" s="117">
        <v>1</v>
      </c>
      <c r="J7" s="118" t="s">
        <v>487</v>
      </c>
      <c r="K7" s="117"/>
      <c r="L7" s="118" t="s">
        <v>523</v>
      </c>
    </row>
    <row r="8" spans="1:13" ht="144.94999999999999" hidden="1" customHeight="1">
      <c r="A8" s="125" t="str">
        <f t="shared" si="0"/>
        <v>E028 Normalización y certificación en competencias laborales2</v>
      </c>
      <c r="B8" s="125" t="str">
        <f t="shared" si="1"/>
        <v>E028 Normalización y certificación en competencias laborales</v>
      </c>
      <c r="C8" s="125" t="s">
        <v>172</v>
      </c>
      <c r="D8" s="117" t="s">
        <v>173</v>
      </c>
      <c r="E8" s="121" t="s">
        <v>164</v>
      </c>
      <c r="F8" s="117">
        <v>2023</v>
      </c>
      <c r="G8" s="122" t="s">
        <v>582</v>
      </c>
      <c r="H8" s="117"/>
      <c r="I8" s="117">
        <v>2</v>
      </c>
      <c r="J8" s="118" t="s">
        <v>261</v>
      </c>
      <c r="K8" s="117"/>
      <c r="L8" s="118" t="s">
        <v>524</v>
      </c>
    </row>
    <row r="9" spans="1:13" ht="144.94999999999999" hidden="1" customHeight="1">
      <c r="A9" s="125" t="str">
        <f t="shared" si="0"/>
        <v>E032 Políticas de igualdad de género en el sector educativo1</v>
      </c>
      <c r="B9" s="125" t="str">
        <f t="shared" si="1"/>
        <v>E032 Políticas de igualdad de género en el sector educativo</v>
      </c>
      <c r="C9" s="125" t="s">
        <v>174</v>
      </c>
      <c r="D9" s="117" t="s">
        <v>175</v>
      </c>
      <c r="E9" s="121" t="s">
        <v>164</v>
      </c>
      <c r="F9" s="117">
        <v>2023</v>
      </c>
      <c r="G9" s="122" t="s">
        <v>583</v>
      </c>
      <c r="H9" s="117"/>
      <c r="I9" s="117">
        <v>1</v>
      </c>
      <c r="J9" s="118" t="s">
        <v>488</v>
      </c>
      <c r="K9" s="117"/>
      <c r="L9" s="118" t="s">
        <v>525</v>
      </c>
    </row>
    <row r="10" spans="1:13" ht="144.94999999999999" hidden="1" customHeight="1">
      <c r="A10" s="125" t="str">
        <f t="shared" si="0"/>
        <v>E039 Registro Nacional de Profesionistas y sus Asociaciones1</v>
      </c>
      <c r="B10" s="125" t="str">
        <f t="shared" si="1"/>
        <v>E039 Registro Nacional de Profesionistas y sus Asociaciones</v>
      </c>
      <c r="C10" s="125" t="s">
        <v>176</v>
      </c>
      <c r="D10" s="117" t="s">
        <v>177</v>
      </c>
      <c r="E10" s="121" t="s">
        <v>164</v>
      </c>
      <c r="F10" s="117">
        <v>2023</v>
      </c>
      <c r="G10" s="122" t="s">
        <v>169</v>
      </c>
      <c r="H10" s="117"/>
      <c r="I10" s="117">
        <v>1</v>
      </c>
      <c r="J10" s="118" t="s">
        <v>264</v>
      </c>
      <c r="K10" s="117"/>
      <c r="L10" s="118" t="s">
        <v>262</v>
      </c>
    </row>
    <row r="11" spans="1:13" ht="144.94999999999999" hidden="1" customHeight="1">
      <c r="A11" s="125" t="str">
        <f t="shared" si="0"/>
        <v>E039 Registro Nacional de Profesionistas y sus Asociaciones2</v>
      </c>
      <c r="B11" s="125" t="str">
        <f t="shared" si="1"/>
        <v>E039 Registro Nacional de Profesionistas y sus Asociaciones</v>
      </c>
      <c r="C11" s="125" t="s">
        <v>176</v>
      </c>
      <c r="D11" s="117" t="s">
        <v>177</v>
      </c>
      <c r="E11" s="121" t="s">
        <v>164</v>
      </c>
      <c r="F11" s="117">
        <v>2023</v>
      </c>
      <c r="G11" s="122" t="s">
        <v>579</v>
      </c>
      <c r="H11" s="117"/>
      <c r="I11" s="117">
        <v>2</v>
      </c>
      <c r="J11" s="118" t="s">
        <v>489</v>
      </c>
      <c r="K11" s="117"/>
      <c r="L11" s="118" t="s">
        <v>265</v>
      </c>
    </row>
    <row r="12" spans="1:13" ht="144.94999999999999" hidden="1" customHeight="1">
      <c r="A12" s="125" t="str">
        <f t="shared" si="0"/>
        <v>E047 Programa de infraestructura física educativa1</v>
      </c>
      <c r="B12" s="125" t="str">
        <f t="shared" si="1"/>
        <v>E047 Programa de infraestructura física educativa</v>
      </c>
      <c r="C12" s="117" t="s">
        <v>178</v>
      </c>
      <c r="D12" s="117" t="s">
        <v>179</v>
      </c>
      <c r="E12" s="121" t="s">
        <v>164</v>
      </c>
      <c r="F12" s="117">
        <v>2023</v>
      </c>
      <c r="G12" s="122" t="s">
        <v>584</v>
      </c>
      <c r="H12" s="117"/>
      <c r="I12" s="117">
        <v>1</v>
      </c>
      <c r="J12" s="118" t="s">
        <v>565</v>
      </c>
      <c r="K12" s="117"/>
      <c r="L12" s="118" t="s">
        <v>266</v>
      </c>
    </row>
    <row r="13" spans="1:13" ht="144.94999999999999" hidden="1" customHeight="1">
      <c r="A13" s="125" t="str">
        <f t="shared" si="0"/>
        <v>E047 Programa de infraestructura física educativa2</v>
      </c>
      <c r="B13" s="125" t="str">
        <f t="shared" si="1"/>
        <v>E047 Programa de infraestructura física educativa</v>
      </c>
      <c r="C13" s="117" t="s">
        <v>178</v>
      </c>
      <c r="D13" s="117" t="s">
        <v>179</v>
      </c>
      <c r="E13" s="121" t="s">
        <v>164</v>
      </c>
      <c r="F13" s="117">
        <v>2023</v>
      </c>
      <c r="G13" s="122" t="s">
        <v>585</v>
      </c>
      <c r="H13" s="117"/>
      <c r="I13" s="117">
        <v>2</v>
      </c>
      <c r="J13" s="118" t="s">
        <v>267</v>
      </c>
      <c r="K13" s="117"/>
      <c r="L13" s="118" t="s">
        <v>268</v>
      </c>
    </row>
    <row r="14" spans="1:13" ht="144.94999999999999" hidden="1" customHeight="1">
      <c r="A14" s="125" t="str">
        <f t="shared" si="0"/>
        <v>E047 Programa de infraestructura física educativa3</v>
      </c>
      <c r="B14" s="125" t="str">
        <f t="shared" si="1"/>
        <v>E047 Programa de infraestructura física educativa</v>
      </c>
      <c r="C14" s="117" t="s">
        <v>178</v>
      </c>
      <c r="D14" s="117" t="s">
        <v>179</v>
      </c>
      <c r="E14" s="121" t="s">
        <v>164</v>
      </c>
      <c r="F14" s="117">
        <v>2023</v>
      </c>
      <c r="G14" s="122" t="s">
        <v>169</v>
      </c>
      <c r="H14" s="117"/>
      <c r="I14" s="117">
        <v>3</v>
      </c>
      <c r="J14" s="118" t="s">
        <v>261</v>
      </c>
      <c r="K14" s="117"/>
      <c r="L14" s="118" t="s">
        <v>269</v>
      </c>
    </row>
    <row r="15" spans="1:13" ht="144.94999999999999" hidden="1" customHeight="1">
      <c r="A15" s="125" t="str">
        <f t="shared" si="0"/>
        <v>E064 Educación para Adultos (INEA)1</v>
      </c>
      <c r="B15" s="125" t="str">
        <f t="shared" si="1"/>
        <v>E064 Educación para Adultos (INEA)</v>
      </c>
      <c r="C15" s="117" t="s">
        <v>180</v>
      </c>
      <c r="D15" s="117" t="s">
        <v>181</v>
      </c>
      <c r="E15" s="121" t="s">
        <v>580</v>
      </c>
      <c r="F15" s="117">
        <v>2023</v>
      </c>
      <c r="G15" s="122" t="s">
        <v>602</v>
      </c>
      <c r="H15" s="117"/>
      <c r="I15" s="117">
        <v>1</v>
      </c>
      <c r="J15" s="118" t="s">
        <v>263</v>
      </c>
      <c r="K15" s="117"/>
      <c r="L15" s="118" t="s">
        <v>594</v>
      </c>
    </row>
    <row r="16" spans="1:13" ht="144.94999999999999" hidden="1" customHeight="1">
      <c r="A16" s="125" t="str">
        <f t="shared" si="0"/>
        <v>E064 Educación para Adultos (INEA)2</v>
      </c>
      <c r="B16" s="125" t="str">
        <f t="shared" si="1"/>
        <v>E064 Educación para Adultos (INEA)</v>
      </c>
      <c r="C16" s="117" t="s">
        <v>180</v>
      </c>
      <c r="D16" s="117" t="s">
        <v>181</v>
      </c>
      <c r="E16" s="121" t="s">
        <v>580</v>
      </c>
      <c r="F16" s="117">
        <v>2023</v>
      </c>
      <c r="G16" s="122" t="s">
        <v>16</v>
      </c>
      <c r="H16" s="117"/>
      <c r="I16" s="117">
        <v>2</v>
      </c>
      <c r="J16" s="118" t="s">
        <v>586</v>
      </c>
      <c r="K16" s="117"/>
      <c r="L16" s="118" t="s">
        <v>595</v>
      </c>
    </row>
    <row r="17" spans="1:12" ht="144.94999999999999" hidden="1" customHeight="1">
      <c r="A17" s="125" t="str">
        <f t="shared" si="0"/>
        <v>E064 Educación para Adultos (INEA)3</v>
      </c>
      <c r="B17" s="125" t="str">
        <f t="shared" si="1"/>
        <v>E064 Educación para Adultos (INEA)</v>
      </c>
      <c r="C17" s="117" t="s">
        <v>180</v>
      </c>
      <c r="D17" s="117" t="s">
        <v>181</v>
      </c>
      <c r="E17" s="121" t="s">
        <v>580</v>
      </c>
      <c r="F17" s="117">
        <v>2023</v>
      </c>
      <c r="G17" s="122" t="s">
        <v>16</v>
      </c>
      <c r="H17" s="117"/>
      <c r="I17" s="117">
        <v>3</v>
      </c>
      <c r="J17" s="118" t="s">
        <v>587</v>
      </c>
      <c r="K17" s="117"/>
      <c r="L17" s="118" t="s">
        <v>596</v>
      </c>
    </row>
    <row r="18" spans="1:12" ht="144.94999999999999" hidden="1" customHeight="1">
      <c r="A18" s="125" t="str">
        <f t="shared" si="0"/>
        <v>E064 Educación para Adultos (INEA)4</v>
      </c>
      <c r="B18" s="125" t="str">
        <f t="shared" si="1"/>
        <v>E064 Educación para Adultos (INEA)</v>
      </c>
      <c r="C18" s="117" t="s">
        <v>180</v>
      </c>
      <c r="D18" s="117" t="s">
        <v>181</v>
      </c>
      <c r="E18" s="121" t="s">
        <v>580</v>
      </c>
      <c r="F18" s="117">
        <v>2023</v>
      </c>
      <c r="G18" s="122" t="s">
        <v>603</v>
      </c>
      <c r="H18" s="117"/>
      <c r="I18" s="117">
        <v>4</v>
      </c>
      <c r="J18" s="118"/>
      <c r="K18" s="117"/>
      <c r="L18" s="118" t="s">
        <v>597</v>
      </c>
    </row>
    <row r="19" spans="1:12" ht="144.94999999999999" hidden="1" customHeight="1">
      <c r="A19" s="125" t="str">
        <f t="shared" si="0"/>
        <v>E064 Educación para Adultos (INEA)5</v>
      </c>
      <c r="B19" s="125" t="str">
        <f t="shared" si="1"/>
        <v>E064 Educación para Adultos (INEA)</v>
      </c>
      <c r="C19" s="117" t="s">
        <v>180</v>
      </c>
      <c r="D19" s="117" t="s">
        <v>181</v>
      </c>
      <c r="E19" s="121" t="s">
        <v>580</v>
      </c>
      <c r="F19" s="117">
        <v>2023</v>
      </c>
      <c r="G19" s="122" t="s">
        <v>603</v>
      </c>
      <c r="H19" s="117"/>
      <c r="I19" s="117">
        <v>5</v>
      </c>
      <c r="J19" s="118" t="s">
        <v>588</v>
      </c>
      <c r="K19" s="117"/>
      <c r="L19" s="118" t="s">
        <v>598</v>
      </c>
    </row>
    <row r="20" spans="1:12" ht="144.94999999999999" hidden="1" customHeight="1">
      <c r="A20" s="125" t="str">
        <f t="shared" si="0"/>
        <v>E064 Educación para Adultos (INEA)6</v>
      </c>
      <c r="B20" s="125" t="str">
        <f t="shared" si="1"/>
        <v>E064 Educación para Adultos (INEA)</v>
      </c>
      <c r="C20" s="117" t="s">
        <v>180</v>
      </c>
      <c r="D20" s="117" t="s">
        <v>181</v>
      </c>
      <c r="E20" s="121" t="s">
        <v>580</v>
      </c>
      <c r="F20" s="117">
        <v>2023</v>
      </c>
      <c r="G20" s="122" t="s">
        <v>604</v>
      </c>
      <c r="H20" s="117"/>
      <c r="I20" s="117">
        <v>6</v>
      </c>
      <c r="J20" s="118" t="s">
        <v>589</v>
      </c>
      <c r="K20" s="117"/>
      <c r="L20" s="118" t="s">
        <v>599</v>
      </c>
    </row>
    <row r="21" spans="1:12" ht="144.94999999999999" hidden="1" customHeight="1">
      <c r="A21" s="125" t="str">
        <f t="shared" si="0"/>
        <v>E064 Educación para Adultos (INEA)7</v>
      </c>
      <c r="B21" s="125" t="str">
        <f t="shared" si="1"/>
        <v>E064 Educación para Adultos (INEA)</v>
      </c>
      <c r="C21" s="117" t="s">
        <v>180</v>
      </c>
      <c r="D21" s="117" t="s">
        <v>181</v>
      </c>
      <c r="E21" s="121" t="s">
        <v>580</v>
      </c>
      <c r="F21" s="117">
        <v>2023</v>
      </c>
      <c r="G21" s="122" t="s">
        <v>23</v>
      </c>
      <c r="H21" s="117"/>
      <c r="I21" s="117">
        <v>7</v>
      </c>
      <c r="J21" s="118" t="s">
        <v>590</v>
      </c>
      <c r="K21" s="117"/>
      <c r="L21" s="118" t="s">
        <v>600</v>
      </c>
    </row>
    <row r="22" spans="1:12" ht="144.94999999999999" hidden="1" customHeight="1">
      <c r="A22" s="125" t="str">
        <f t="shared" si="0"/>
        <v>E064 Educación para Adultos (INEA)8</v>
      </c>
      <c r="B22" s="125" t="str">
        <f t="shared" si="1"/>
        <v>E064 Educación para Adultos (INEA)</v>
      </c>
      <c r="C22" s="117" t="s">
        <v>180</v>
      </c>
      <c r="D22" s="117" t="s">
        <v>181</v>
      </c>
      <c r="E22" s="121" t="s">
        <v>580</v>
      </c>
      <c r="F22" s="117">
        <v>2023</v>
      </c>
      <c r="G22" s="122" t="s">
        <v>16</v>
      </c>
      <c r="H22" s="117"/>
      <c r="I22" s="117">
        <v>8</v>
      </c>
      <c r="J22" s="118" t="s">
        <v>591</v>
      </c>
      <c r="K22" s="117"/>
      <c r="L22" s="118" t="s">
        <v>270</v>
      </c>
    </row>
    <row r="23" spans="1:12" ht="144.94999999999999" hidden="1" customHeight="1">
      <c r="A23" s="125" t="str">
        <f t="shared" si="0"/>
        <v>E064 Educación para Adultos (INEA)9</v>
      </c>
      <c r="B23" s="125" t="str">
        <f t="shared" si="1"/>
        <v>E064 Educación para Adultos (INEA)</v>
      </c>
      <c r="C23" s="117" t="s">
        <v>180</v>
      </c>
      <c r="D23" s="117" t="s">
        <v>181</v>
      </c>
      <c r="E23" s="121" t="s">
        <v>580</v>
      </c>
      <c r="F23" s="117">
        <v>2023</v>
      </c>
      <c r="G23" s="122" t="s">
        <v>603</v>
      </c>
      <c r="H23" s="117"/>
      <c r="I23" s="117">
        <v>9</v>
      </c>
      <c r="J23" s="118" t="s">
        <v>592</v>
      </c>
      <c r="K23" s="117"/>
      <c r="L23" s="118" t="s">
        <v>601</v>
      </c>
    </row>
    <row r="24" spans="1:12" ht="144.94999999999999" hidden="1" customHeight="1">
      <c r="A24" s="125" t="str">
        <f t="shared" si="0"/>
        <v>E064 Educación para Adultos (INEA)10</v>
      </c>
      <c r="B24" s="125" t="str">
        <f t="shared" si="1"/>
        <v>E064 Educación para Adultos (INEA)</v>
      </c>
      <c r="C24" s="117" t="s">
        <v>180</v>
      </c>
      <c r="D24" s="117" t="s">
        <v>181</v>
      </c>
      <c r="E24" s="121" t="s">
        <v>580</v>
      </c>
      <c r="F24" s="117">
        <v>2023</v>
      </c>
      <c r="G24" s="122" t="s">
        <v>605</v>
      </c>
      <c r="H24" s="117"/>
      <c r="I24" s="117">
        <v>10</v>
      </c>
      <c r="J24" s="118" t="s">
        <v>593</v>
      </c>
      <c r="K24" s="117"/>
      <c r="L24" s="118" t="s">
        <v>359</v>
      </c>
    </row>
    <row r="25" spans="1:12" ht="144.94999999999999" hidden="1" customHeight="1">
      <c r="A25" s="125" t="str">
        <f t="shared" si="0"/>
        <v>E066 Educación Inicial y Básica Comunitaria1</v>
      </c>
      <c r="B25" s="125" t="str">
        <f t="shared" si="1"/>
        <v>E066 Educación Inicial y Básica Comunitaria</v>
      </c>
      <c r="C25" s="117" t="s">
        <v>182</v>
      </c>
      <c r="D25" s="117" t="s">
        <v>183</v>
      </c>
      <c r="E25" s="121" t="s">
        <v>164</v>
      </c>
      <c r="F25" s="117">
        <v>2023</v>
      </c>
      <c r="G25" s="122" t="s">
        <v>607</v>
      </c>
      <c r="H25" s="117"/>
      <c r="I25" s="117">
        <v>1</v>
      </c>
      <c r="J25" s="118" t="s">
        <v>490</v>
      </c>
      <c r="K25" s="117"/>
      <c r="L25" s="118" t="s">
        <v>550</v>
      </c>
    </row>
    <row r="26" spans="1:12" ht="144.94999999999999" hidden="1" customHeight="1">
      <c r="A26" s="125" t="str">
        <f t="shared" si="0"/>
        <v>E066 Educación Inicial y Básica Comunitaria2</v>
      </c>
      <c r="B26" s="125" t="str">
        <f t="shared" si="1"/>
        <v>E066 Educación Inicial y Básica Comunitaria</v>
      </c>
      <c r="C26" s="117" t="s">
        <v>182</v>
      </c>
      <c r="D26" s="117" t="s">
        <v>183</v>
      </c>
      <c r="E26" s="121" t="s">
        <v>164</v>
      </c>
      <c r="F26" s="117">
        <v>2023</v>
      </c>
      <c r="G26" s="122" t="s">
        <v>608</v>
      </c>
      <c r="H26" s="117"/>
      <c r="I26" s="117">
        <v>2</v>
      </c>
      <c r="J26" s="118" t="s">
        <v>271</v>
      </c>
      <c r="K26" s="117"/>
      <c r="L26" s="118" t="s">
        <v>526</v>
      </c>
    </row>
    <row r="27" spans="1:12" ht="144.94999999999999" hidden="1" customHeight="1">
      <c r="A27" s="125" t="str">
        <f t="shared" si="0"/>
        <v>E066 Educación Inicial y Básica Comunitaria3</v>
      </c>
      <c r="B27" s="125" t="str">
        <f t="shared" si="1"/>
        <v>E066 Educación Inicial y Básica Comunitaria</v>
      </c>
      <c r="C27" s="117" t="s">
        <v>182</v>
      </c>
      <c r="D27" s="117" t="s">
        <v>183</v>
      </c>
      <c r="E27" s="121" t="s">
        <v>164</v>
      </c>
      <c r="F27" s="117">
        <v>2023</v>
      </c>
      <c r="G27" s="122" t="s">
        <v>609</v>
      </c>
      <c r="H27" s="117"/>
      <c r="I27" s="117">
        <v>3</v>
      </c>
      <c r="J27" s="118" t="s">
        <v>261</v>
      </c>
      <c r="K27" s="117"/>
      <c r="L27" s="118" t="s">
        <v>527</v>
      </c>
    </row>
    <row r="28" spans="1:12" ht="144.94999999999999" hidden="1" customHeight="1">
      <c r="A28" s="125" t="str">
        <f t="shared" si="0"/>
        <v>E066 Educación Inicial y Básica Comunitaria4</v>
      </c>
      <c r="B28" s="125" t="str">
        <f t="shared" si="1"/>
        <v>E066 Educación Inicial y Básica Comunitaria</v>
      </c>
      <c r="C28" s="117" t="s">
        <v>182</v>
      </c>
      <c r="D28" s="117" t="s">
        <v>183</v>
      </c>
      <c r="E28" s="121" t="s">
        <v>580</v>
      </c>
      <c r="F28" s="117">
        <v>2023</v>
      </c>
      <c r="G28" s="122" t="s">
        <v>23</v>
      </c>
      <c r="H28" s="117"/>
      <c r="I28" s="117">
        <v>4</v>
      </c>
      <c r="J28" s="118" t="s">
        <v>566</v>
      </c>
      <c r="K28" s="117"/>
      <c r="L28" s="118" t="s">
        <v>281</v>
      </c>
    </row>
    <row r="29" spans="1:12" ht="144.94999999999999" hidden="1" customHeight="1">
      <c r="A29" s="125" t="str">
        <f t="shared" si="0"/>
        <v>E066 Educación Inicial y Básica Comunitaria5</v>
      </c>
      <c r="B29" s="125" t="str">
        <f t="shared" si="1"/>
        <v>E066 Educación Inicial y Básica Comunitaria</v>
      </c>
      <c r="C29" s="117" t="s">
        <v>182</v>
      </c>
      <c r="D29" s="117" t="s">
        <v>183</v>
      </c>
      <c r="E29" s="121" t="s">
        <v>580</v>
      </c>
      <c r="F29" s="117">
        <v>2023</v>
      </c>
      <c r="G29" s="122" t="s">
        <v>23</v>
      </c>
      <c r="H29" s="117"/>
      <c r="I29" s="117">
        <v>5</v>
      </c>
      <c r="J29" s="118" t="s">
        <v>272</v>
      </c>
      <c r="K29" s="117"/>
      <c r="L29" s="118" t="s">
        <v>282</v>
      </c>
    </row>
    <row r="30" spans="1:12" ht="144.94999999999999" hidden="1" customHeight="1">
      <c r="A30" s="125" t="str">
        <f t="shared" si="0"/>
        <v>E066 Educación Inicial y Básica Comunitaria6</v>
      </c>
      <c r="B30" s="125" t="str">
        <f t="shared" si="1"/>
        <v>E066 Educación Inicial y Básica Comunitaria</v>
      </c>
      <c r="C30" s="117" t="s">
        <v>182</v>
      </c>
      <c r="D30" s="117" t="s">
        <v>183</v>
      </c>
      <c r="E30" s="121" t="s">
        <v>580</v>
      </c>
      <c r="F30" s="117">
        <v>2023</v>
      </c>
      <c r="G30" s="122" t="s">
        <v>23</v>
      </c>
      <c r="H30" s="117"/>
      <c r="I30" s="117">
        <v>6</v>
      </c>
      <c r="J30" s="118" t="s">
        <v>273</v>
      </c>
      <c r="K30" s="117"/>
      <c r="L30" s="118" t="s">
        <v>573</v>
      </c>
    </row>
    <row r="31" spans="1:12" ht="192" hidden="1" customHeight="1">
      <c r="A31" s="125" t="str">
        <f t="shared" si="0"/>
        <v>E066 Educación Inicial y Básica Comunitaria7</v>
      </c>
      <c r="B31" s="125" t="str">
        <f t="shared" si="1"/>
        <v>E066 Educación Inicial y Básica Comunitaria</v>
      </c>
      <c r="C31" s="117" t="s">
        <v>182</v>
      </c>
      <c r="D31" s="117" t="s">
        <v>183</v>
      </c>
      <c r="E31" s="121" t="s">
        <v>580</v>
      </c>
      <c r="F31" s="117">
        <v>2023</v>
      </c>
      <c r="G31" s="122" t="s">
        <v>16</v>
      </c>
      <c r="H31" s="117"/>
      <c r="I31" s="117">
        <v>7</v>
      </c>
      <c r="J31" s="118" t="s">
        <v>491</v>
      </c>
      <c r="K31" s="117"/>
      <c r="L31" s="118" t="s">
        <v>551</v>
      </c>
    </row>
    <row r="32" spans="1:12" ht="144.94999999999999" hidden="1" customHeight="1">
      <c r="A32" s="125" t="str">
        <f t="shared" si="0"/>
        <v>E066 Educación Inicial y Básica Comunitaria8</v>
      </c>
      <c r="B32" s="125" t="str">
        <f t="shared" si="1"/>
        <v>E066 Educación Inicial y Básica Comunitaria</v>
      </c>
      <c r="C32" s="117" t="s">
        <v>182</v>
      </c>
      <c r="D32" s="117" t="s">
        <v>183</v>
      </c>
      <c r="E32" s="121" t="s">
        <v>580</v>
      </c>
      <c r="F32" s="117">
        <v>2023</v>
      </c>
      <c r="G32" s="122" t="s">
        <v>16</v>
      </c>
      <c r="H32" s="117"/>
      <c r="I32" s="117">
        <v>8</v>
      </c>
      <c r="J32" s="118"/>
      <c r="K32" s="117"/>
      <c r="L32" s="118" t="s">
        <v>283</v>
      </c>
    </row>
    <row r="33" spans="1:12" ht="144.94999999999999" hidden="1" customHeight="1">
      <c r="A33" s="125" t="str">
        <f t="shared" si="0"/>
        <v>E066 Educación Inicial y Básica Comunitaria9</v>
      </c>
      <c r="B33" s="125" t="str">
        <f t="shared" si="1"/>
        <v>E066 Educación Inicial y Básica Comunitaria</v>
      </c>
      <c r="C33" s="117" t="s">
        <v>182</v>
      </c>
      <c r="D33" s="117" t="s">
        <v>183</v>
      </c>
      <c r="E33" s="121" t="s">
        <v>580</v>
      </c>
      <c r="F33" s="117">
        <v>2023</v>
      </c>
      <c r="G33" s="122" t="s">
        <v>16</v>
      </c>
      <c r="H33" s="117"/>
      <c r="I33" s="117">
        <v>9</v>
      </c>
      <c r="J33" s="118"/>
      <c r="K33" s="117"/>
      <c r="L33" s="118" t="s">
        <v>284</v>
      </c>
    </row>
    <row r="34" spans="1:12" ht="144.94999999999999" hidden="1" customHeight="1">
      <c r="A34" s="125" t="str">
        <f t="shared" si="0"/>
        <v>E066 Educación Inicial y Básica Comunitaria10</v>
      </c>
      <c r="B34" s="125" t="str">
        <f t="shared" si="1"/>
        <v>E066 Educación Inicial y Básica Comunitaria</v>
      </c>
      <c r="C34" s="117" t="s">
        <v>182</v>
      </c>
      <c r="D34" s="117" t="s">
        <v>183</v>
      </c>
      <c r="E34" s="121" t="s">
        <v>580</v>
      </c>
      <c r="F34" s="117">
        <v>2023</v>
      </c>
      <c r="G34" s="122" t="s">
        <v>16</v>
      </c>
      <c r="H34" s="117"/>
      <c r="I34" s="117">
        <v>10</v>
      </c>
      <c r="J34" s="118"/>
      <c r="K34" s="117"/>
      <c r="L34" s="118" t="s">
        <v>285</v>
      </c>
    </row>
    <row r="35" spans="1:12" ht="144.94999999999999" hidden="1" customHeight="1">
      <c r="A35" s="125" t="str">
        <f t="shared" ref="A35:A66" si="2">CONCATENATE(B35,I35)</f>
        <v>E066 Educación Inicial y Básica Comunitaria11</v>
      </c>
      <c r="B35" s="125" t="str">
        <f t="shared" ref="B35:B66" si="3">CONCATENATE(C35," ",D35)</f>
        <v>E066 Educación Inicial y Básica Comunitaria</v>
      </c>
      <c r="C35" s="117" t="s">
        <v>182</v>
      </c>
      <c r="D35" s="117" t="s">
        <v>183</v>
      </c>
      <c r="E35" s="121" t="s">
        <v>580</v>
      </c>
      <c r="F35" s="117">
        <v>2023</v>
      </c>
      <c r="G35" s="122" t="s">
        <v>16</v>
      </c>
      <c r="H35" s="117"/>
      <c r="I35" s="117">
        <v>11</v>
      </c>
      <c r="J35" s="118"/>
      <c r="K35" s="117"/>
      <c r="L35" s="118" t="s">
        <v>286</v>
      </c>
    </row>
    <row r="36" spans="1:12" ht="144.94999999999999" hidden="1" customHeight="1">
      <c r="A36" s="125" t="str">
        <f t="shared" si="2"/>
        <v>E066 Educación Inicial y Básica Comunitaria12</v>
      </c>
      <c r="B36" s="125" t="str">
        <f t="shared" si="3"/>
        <v>E066 Educación Inicial y Básica Comunitaria</v>
      </c>
      <c r="C36" s="117" t="s">
        <v>182</v>
      </c>
      <c r="D36" s="117" t="s">
        <v>183</v>
      </c>
      <c r="E36" s="121" t="s">
        <v>580</v>
      </c>
      <c r="F36" s="117">
        <v>2023</v>
      </c>
      <c r="G36" s="122" t="s">
        <v>16</v>
      </c>
      <c r="H36" s="117"/>
      <c r="I36" s="117">
        <v>12</v>
      </c>
      <c r="J36" s="118" t="s">
        <v>492</v>
      </c>
      <c r="K36" s="117"/>
      <c r="L36" s="118" t="s">
        <v>552</v>
      </c>
    </row>
    <row r="37" spans="1:12" ht="144.94999999999999" hidden="1" customHeight="1">
      <c r="A37" s="125" t="str">
        <f t="shared" si="2"/>
        <v>E066 Educación Inicial y Básica Comunitaria13</v>
      </c>
      <c r="B37" s="125" t="str">
        <f t="shared" si="3"/>
        <v>E066 Educación Inicial y Básica Comunitaria</v>
      </c>
      <c r="C37" s="117" t="s">
        <v>182</v>
      </c>
      <c r="D37" s="117" t="s">
        <v>183</v>
      </c>
      <c r="E37" s="121" t="s">
        <v>580</v>
      </c>
      <c r="F37" s="117">
        <v>2023</v>
      </c>
      <c r="G37" s="122" t="s">
        <v>16</v>
      </c>
      <c r="H37" s="117"/>
      <c r="I37" s="117">
        <v>13</v>
      </c>
      <c r="J37" s="118" t="s">
        <v>274</v>
      </c>
      <c r="K37" s="117"/>
      <c r="L37" s="118" t="s">
        <v>287</v>
      </c>
    </row>
    <row r="38" spans="1:12" ht="144.94999999999999" hidden="1" customHeight="1">
      <c r="A38" s="125" t="str">
        <f t="shared" si="2"/>
        <v>E066 Educación Inicial y Básica Comunitaria14</v>
      </c>
      <c r="B38" s="125" t="str">
        <f t="shared" si="3"/>
        <v>E066 Educación Inicial y Básica Comunitaria</v>
      </c>
      <c r="C38" s="117" t="s">
        <v>182</v>
      </c>
      <c r="D38" s="117" t="s">
        <v>183</v>
      </c>
      <c r="E38" s="121" t="s">
        <v>580</v>
      </c>
      <c r="F38" s="117">
        <v>2023</v>
      </c>
      <c r="G38" s="122" t="s">
        <v>16</v>
      </c>
      <c r="H38" s="117"/>
      <c r="I38" s="117">
        <v>14</v>
      </c>
      <c r="J38" s="118" t="s">
        <v>275</v>
      </c>
      <c r="K38" s="117"/>
      <c r="L38" s="118" t="s">
        <v>288</v>
      </c>
    </row>
    <row r="39" spans="1:12" ht="144.94999999999999" hidden="1" customHeight="1">
      <c r="A39" s="125" t="str">
        <f t="shared" si="2"/>
        <v>E066 Educación Inicial y Básica Comunitaria15</v>
      </c>
      <c r="B39" s="125" t="str">
        <f t="shared" si="3"/>
        <v>E066 Educación Inicial y Básica Comunitaria</v>
      </c>
      <c r="C39" s="117" t="s">
        <v>182</v>
      </c>
      <c r="D39" s="117" t="s">
        <v>183</v>
      </c>
      <c r="E39" s="121" t="s">
        <v>580</v>
      </c>
      <c r="F39" s="117">
        <v>2023</v>
      </c>
      <c r="G39" s="122" t="s">
        <v>16</v>
      </c>
      <c r="H39" s="117"/>
      <c r="I39" s="117">
        <v>15</v>
      </c>
      <c r="J39" s="118" t="s">
        <v>493</v>
      </c>
      <c r="K39" s="117"/>
      <c r="L39" s="118" t="s">
        <v>289</v>
      </c>
    </row>
    <row r="40" spans="1:12" ht="144.94999999999999" hidden="1" customHeight="1">
      <c r="A40" s="125" t="str">
        <f t="shared" si="2"/>
        <v>E066 Educación Inicial y Básica Comunitaria16</v>
      </c>
      <c r="B40" s="125" t="str">
        <f t="shared" si="3"/>
        <v>E066 Educación Inicial y Básica Comunitaria</v>
      </c>
      <c r="C40" s="117" t="s">
        <v>182</v>
      </c>
      <c r="D40" s="117" t="s">
        <v>183</v>
      </c>
      <c r="E40" s="121" t="s">
        <v>580</v>
      </c>
      <c r="F40" s="117">
        <v>2023</v>
      </c>
      <c r="G40" s="122" t="s">
        <v>603</v>
      </c>
      <c r="H40" s="117"/>
      <c r="I40" s="117">
        <v>16</v>
      </c>
      <c r="J40" s="118" t="s">
        <v>276</v>
      </c>
      <c r="K40" s="117"/>
      <c r="L40" s="118" t="s">
        <v>290</v>
      </c>
    </row>
    <row r="41" spans="1:12" ht="144.94999999999999" hidden="1" customHeight="1">
      <c r="A41" s="125" t="str">
        <f t="shared" si="2"/>
        <v>E066 Educación Inicial y Básica Comunitaria17</v>
      </c>
      <c r="B41" s="125" t="str">
        <f t="shared" si="3"/>
        <v>E066 Educación Inicial y Básica Comunitaria</v>
      </c>
      <c r="C41" s="117" t="s">
        <v>182</v>
      </c>
      <c r="D41" s="117" t="s">
        <v>183</v>
      </c>
      <c r="E41" s="121" t="s">
        <v>580</v>
      </c>
      <c r="F41" s="117">
        <v>2023</v>
      </c>
      <c r="G41" s="122" t="s">
        <v>603</v>
      </c>
      <c r="H41" s="117"/>
      <c r="I41" s="117">
        <v>17</v>
      </c>
      <c r="J41" s="118" t="s">
        <v>277</v>
      </c>
      <c r="K41" s="117"/>
      <c r="L41" s="118" t="s">
        <v>553</v>
      </c>
    </row>
    <row r="42" spans="1:12" ht="144.94999999999999" hidden="1" customHeight="1">
      <c r="A42" s="125" t="str">
        <f t="shared" si="2"/>
        <v>E066 Educación Inicial y Básica Comunitaria18</v>
      </c>
      <c r="B42" s="125" t="str">
        <f t="shared" si="3"/>
        <v>E066 Educación Inicial y Básica Comunitaria</v>
      </c>
      <c r="C42" s="117" t="s">
        <v>182</v>
      </c>
      <c r="D42" s="117" t="s">
        <v>183</v>
      </c>
      <c r="E42" s="121" t="s">
        <v>580</v>
      </c>
      <c r="F42" s="117">
        <v>2023</v>
      </c>
      <c r="G42" s="122" t="s">
        <v>603</v>
      </c>
      <c r="H42" s="117"/>
      <c r="I42" s="117">
        <v>18</v>
      </c>
      <c r="J42" s="118" t="s">
        <v>278</v>
      </c>
      <c r="K42" s="117"/>
      <c r="L42" s="118" t="s">
        <v>528</v>
      </c>
    </row>
    <row r="43" spans="1:12" ht="195.75" hidden="1" customHeight="1">
      <c r="A43" s="125" t="str">
        <f t="shared" si="2"/>
        <v>E066 Educación Inicial y Básica Comunitaria19</v>
      </c>
      <c r="B43" s="125" t="str">
        <f t="shared" si="3"/>
        <v>E066 Educación Inicial y Básica Comunitaria</v>
      </c>
      <c r="C43" s="117" t="s">
        <v>182</v>
      </c>
      <c r="D43" s="117" t="s">
        <v>183</v>
      </c>
      <c r="E43" s="121" t="s">
        <v>580</v>
      </c>
      <c r="F43" s="117">
        <v>2023</v>
      </c>
      <c r="G43" s="122" t="s">
        <v>604</v>
      </c>
      <c r="H43" s="117"/>
      <c r="I43" s="117">
        <v>19</v>
      </c>
      <c r="J43" s="118" t="s">
        <v>494</v>
      </c>
      <c r="K43" s="117"/>
      <c r="L43" s="118" t="s">
        <v>554</v>
      </c>
    </row>
    <row r="44" spans="1:12" ht="144.94999999999999" hidden="1" customHeight="1">
      <c r="A44" s="125" t="str">
        <f t="shared" si="2"/>
        <v>E066 Educación Inicial y Básica Comunitaria20</v>
      </c>
      <c r="B44" s="125" t="str">
        <f t="shared" si="3"/>
        <v>E066 Educación Inicial y Básica Comunitaria</v>
      </c>
      <c r="C44" s="117" t="s">
        <v>182</v>
      </c>
      <c r="D44" s="117" t="s">
        <v>183</v>
      </c>
      <c r="E44" s="121" t="s">
        <v>580</v>
      </c>
      <c r="F44" s="117">
        <v>2023</v>
      </c>
      <c r="G44" s="122" t="s">
        <v>23</v>
      </c>
      <c r="H44" s="117"/>
      <c r="I44" s="117">
        <v>20</v>
      </c>
      <c r="J44" s="118" t="s">
        <v>279</v>
      </c>
      <c r="K44" s="117"/>
      <c r="L44" s="118" t="s">
        <v>291</v>
      </c>
    </row>
    <row r="45" spans="1:12" ht="144.94999999999999" hidden="1" customHeight="1">
      <c r="A45" s="125" t="str">
        <f t="shared" si="2"/>
        <v>E066 Educación Inicial y Básica Comunitaria21</v>
      </c>
      <c r="B45" s="125" t="str">
        <f t="shared" si="3"/>
        <v>E066 Educación Inicial y Básica Comunitaria</v>
      </c>
      <c r="C45" s="117" t="s">
        <v>182</v>
      </c>
      <c r="D45" s="117" t="s">
        <v>183</v>
      </c>
      <c r="E45" s="121" t="s">
        <v>580</v>
      </c>
      <c r="F45" s="117">
        <v>2023</v>
      </c>
      <c r="G45" s="122" t="s">
        <v>23</v>
      </c>
      <c r="H45" s="117"/>
      <c r="I45" s="117">
        <v>21</v>
      </c>
      <c r="J45" s="118" t="s">
        <v>280</v>
      </c>
      <c r="K45" s="117"/>
      <c r="L45" s="118" t="s">
        <v>292</v>
      </c>
    </row>
    <row r="46" spans="1:12" ht="144.94999999999999" hidden="1" customHeight="1">
      <c r="A46" s="125" t="str">
        <f t="shared" si="2"/>
        <v>E066 Educación Inicial y Básica Comunitaria22</v>
      </c>
      <c r="B46" s="125" t="str">
        <f t="shared" si="3"/>
        <v>E066 Educación Inicial y Básica Comunitaria</v>
      </c>
      <c r="C46" s="117" t="s">
        <v>182</v>
      </c>
      <c r="D46" s="117" t="s">
        <v>183</v>
      </c>
      <c r="E46" s="121" t="s">
        <v>580</v>
      </c>
      <c r="F46" s="117">
        <v>2023</v>
      </c>
      <c r="G46" s="122" t="s">
        <v>23</v>
      </c>
      <c r="H46" s="117"/>
      <c r="I46" s="117">
        <v>22</v>
      </c>
      <c r="J46" s="118"/>
      <c r="K46" s="117"/>
      <c r="L46" s="118" t="s">
        <v>293</v>
      </c>
    </row>
    <row r="47" spans="1:12" ht="144.94999999999999" hidden="1" customHeight="1">
      <c r="A47" s="125" t="str">
        <f t="shared" si="2"/>
        <v>E066 Educación Inicial y Básica Comunitaria23</v>
      </c>
      <c r="B47" s="125" t="str">
        <f t="shared" si="3"/>
        <v>E066 Educación Inicial y Básica Comunitaria</v>
      </c>
      <c r="C47" s="117" t="s">
        <v>182</v>
      </c>
      <c r="D47" s="117" t="s">
        <v>183</v>
      </c>
      <c r="E47" s="121" t="s">
        <v>580</v>
      </c>
      <c r="F47" s="117">
        <v>2023</v>
      </c>
      <c r="G47" s="122" t="s">
        <v>23</v>
      </c>
      <c r="H47" s="117"/>
      <c r="I47" s="117">
        <v>23</v>
      </c>
      <c r="J47" s="118"/>
      <c r="K47" s="117"/>
      <c r="L47" s="118" t="s">
        <v>294</v>
      </c>
    </row>
    <row r="48" spans="1:12" ht="144.94999999999999" hidden="1" customHeight="1">
      <c r="A48" s="125" t="str">
        <f t="shared" si="2"/>
        <v>S072 Programa de Becas de Educación Básica para el Bienestar Benito Juárez1</v>
      </c>
      <c r="B48" s="125" t="str">
        <f t="shared" si="3"/>
        <v>S072 Programa de Becas de Educación Básica para el Bienestar Benito Juárez</v>
      </c>
      <c r="C48" s="117" t="s">
        <v>184</v>
      </c>
      <c r="D48" s="117" t="s">
        <v>185</v>
      </c>
      <c r="E48" s="121" t="s">
        <v>164</v>
      </c>
      <c r="F48" s="117">
        <v>2023</v>
      </c>
      <c r="G48" s="122" t="s">
        <v>610</v>
      </c>
      <c r="H48" s="117"/>
      <c r="I48" s="117">
        <v>1</v>
      </c>
      <c r="J48" s="118" t="s">
        <v>495</v>
      </c>
      <c r="K48" s="117"/>
      <c r="L48" s="118" t="s">
        <v>529</v>
      </c>
    </row>
    <row r="49" spans="1:13" ht="144.94999999999999" hidden="1" customHeight="1">
      <c r="A49" s="125" t="str">
        <f t="shared" si="2"/>
        <v>S072 Programa de Becas de Educación Básica para el Bienestar Benito Juárez2</v>
      </c>
      <c r="B49" s="125" t="str">
        <f t="shared" si="3"/>
        <v>S072 Programa de Becas de Educación Básica para el Bienestar Benito Juárez</v>
      </c>
      <c r="C49" s="117" t="s">
        <v>184</v>
      </c>
      <c r="D49" s="117" t="s">
        <v>185</v>
      </c>
      <c r="E49" s="121" t="s">
        <v>580</v>
      </c>
      <c r="F49" s="117">
        <v>2023</v>
      </c>
      <c r="G49" s="122" t="s">
        <v>16</v>
      </c>
      <c r="H49" s="117"/>
      <c r="I49" s="117">
        <v>2</v>
      </c>
      <c r="J49" s="118" t="s">
        <v>295</v>
      </c>
      <c r="K49" s="118"/>
      <c r="L49" s="118" t="s">
        <v>302</v>
      </c>
    </row>
    <row r="50" spans="1:13" ht="177.75" hidden="1" customHeight="1">
      <c r="A50" s="125" t="str">
        <f t="shared" si="2"/>
        <v>S072 Programa de Becas de Educación Básica para el Bienestar Benito Juárez3</v>
      </c>
      <c r="B50" s="125" t="str">
        <f t="shared" si="3"/>
        <v>S072 Programa de Becas de Educación Básica para el Bienestar Benito Juárez</v>
      </c>
      <c r="C50" s="117" t="s">
        <v>184</v>
      </c>
      <c r="D50" s="117" t="s">
        <v>185</v>
      </c>
      <c r="E50" s="121" t="s">
        <v>580</v>
      </c>
      <c r="F50" s="117">
        <v>2023</v>
      </c>
      <c r="G50" s="122" t="s">
        <v>16</v>
      </c>
      <c r="H50" s="117"/>
      <c r="I50" s="117">
        <v>3</v>
      </c>
      <c r="J50" s="118" t="s">
        <v>496</v>
      </c>
      <c r="K50" s="118"/>
      <c r="L50" s="118" t="s">
        <v>303</v>
      </c>
    </row>
    <row r="51" spans="1:13" ht="144.94999999999999" hidden="1" customHeight="1">
      <c r="A51" s="125" t="str">
        <f t="shared" si="2"/>
        <v>S072 Programa de Becas de Educación Básica para el Bienestar Benito Juárez4</v>
      </c>
      <c r="B51" s="125" t="str">
        <f t="shared" si="3"/>
        <v>S072 Programa de Becas de Educación Básica para el Bienestar Benito Juárez</v>
      </c>
      <c r="C51" s="117" t="s">
        <v>184</v>
      </c>
      <c r="D51" s="117" t="s">
        <v>185</v>
      </c>
      <c r="E51" s="121" t="s">
        <v>580</v>
      </c>
      <c r="F51" s="117">
        <v>2023</v>
      </c>
      <c r="G51" s="122" t="s">
        <v>603</v>
      </c>
      <c r="H51" s="117"/>
      <c r="I51" s="117">
        <v>4</v>
      </c>
      <c r="J51" s="118" t="s">
        <v>296</v>
      </c>
      <c r="K51" s="118"/>
      <c r="L51" s="118" t="s">
        <v>304</v>
      </c>
    </row>
    <row r="52" spans="1:13" ht="144.94999999999999" hidden="1" customHeight="1">
      <c r="A52" s="125" t="str">
        <f t="shared" si="2"/>
        <v>S072 Programa de Becas de Educación Básica para el Bienestar Benito Juárez5</v>
      </c>
      <c r="B52" s="125" t="str">
        <f t="shared" si="3"/>
        <v>S072 Programa de Becas de Educación Básica para el Bienestar Benito Juárez</v>
      </c>
      <c r="C52" s="117" t="s">
        <v>184</v>
      </c>
      <c r="D52" s="117" t="s">
        <v>185</v>
      </c>
      <c r="E52" s="121" t="s">
        <v>580</v>
      </c>
      <c r="F52" s="117">
        <v>2023</v>
      </c>
      <c r="G52" s="122" t="s">
        <v>603</v>
      </c>
      <c r="H52" s="117"/>
      <c r="I52" s="117">
        <v>5</v>
      </c>
      <c r="J52" s="118" t="s">
        <v>297</v>
      </c>
      <c r="K52" s="118"/>
      <c r="L52" s="118" t="s">
        <v>305</v>
      </c>
    </row>
    <row r="53" spans="1:13" s="127" customFormat="1" ht="144.94999999999999" hidden="1" customHeight="1">
      <c r="A53" s="125" t="str">
        <f t="shared" si="2"/>
        <v>S072 Programa de Becas de Educación Básica para el Bienestar Benito Juárez6</v>
      </c>
      <c r="B53" s="125" t="str">
        <f t="shared" si="3"/>
        <v>S072 Programa de Becas de Educación Básica para el Bienestar Benito Juárez</v>
      </c>
      <c r="C53" s="117" t="s">
        <v>184</v>
      </c>
      <c r="D53" s="117" t="s">
        <v>185</v>
      </c>
      <c r="E53" s="121" t="s">
        <v>580</v>
      </c>
      <c r="F53" s="117">
        <v>2023</v>
      </c>
      <c r="G53" s="122" t="s">
        <v>23</v>
      </c>
      <c r="H53" s="117"/>
      <c r="I53" s="117">
        <v>6</v>
      </c>
      <c r="J53" s="118" t="s">
        <v>298</v>
      </c>
      <c r="K53" s="118"/>
      <c r="L53" s="118" t="s">
        <v>306</v>
      </c>
      <c r="M53" s="146"/>
    </row>
    <row r="54" spans="1:13" s="127" customFormat="1" ht="144.94999999999999" hidden="1" customHeight="1">
      <c r="A54" s="125" t="str">
        <f t="shared" si="2"/>
        <v>S072 Programa de Becas de Educación Básica para el Bienestar Benito Juárez7</v>
      </c>
      <c r="B54" s="125" t="str">
        <f t="shared" si="3"/>
        <v>S072 Programa de Becas de Educación Básica para el Bienestar Benito Juárez</v>
      </c>
      <c r="C54" s="117" t="s">
        <v>184</v>
      </c>
      <c r="D54" s="117" t="s">
        <v>185</v>
      </c>
      <c r="E54" s="121" t="s">
        <v>580</v>
      </c>
      <c r="F54" s="117">
        <v>2023</v>
      </c>
      <c r="G54" s="122" t="s">
        <v>611</v>
      </c>
      <c r="H54" s="117"/>
      <c r="I54" s="117">
        <v>7</v>
      </c>
      <c r="J54" s="118" t="s">
        <v>299</v>
      </c>
      <c r="K54" s="118"/>
      <c r="L54" s="118" t="s">
        <v>307</v>
      </c>
      <c r="M54" s="146"/>
    </row>
    <row r="55" spans="1:13" s="127" customFormat="1" ht="144.94999999999999" hidden="1" customHeight="1">
      <c r="A55" s="125" t="str">
        <f t="shared" si="2"/>
        <v>S072 Programa de Becas de Educación Básica para el Bienestar Benito Juárez8</v>
      </c>
      <c r="B55" s="125" t="str">
        <f t="shared" si="3"/>
        <v>S072 Programa de Becas de Educación Básica para el Bienestar Benito Juárez</v>
      </c>
      <c r="C55" s="117" t="s">
        <v>184</v>
      </c>
      <c r="D55" s="117" t="s">
        <v>185</v>
      </c>
      <c r="E55" s="121" t="s">
        <v>580</v>
      </c>
      <c r="F55" s="117">
        <v>2023</v>
      </c>
      <c r="G55" s="122" t="s">
        <v>16</v>
      </c>
      <c r="H55" s="117"/>
      <c r="I55" s="117">
        <v>8</v>
      </c>
      <c r="J55" s="118" t="s">
        <v>300</v>
      </c>
      <c r="K55" s="118"/>
      <c r="L55" s="118" t="s">
        <v>308</v>
      </c>
      <c r="M55" s="146"/>
    </row>
    <row r="56" spans="1:13" s="127" customFormat="1" ht="144.94999999999999" hidden="1" customHeight="1">
      <c r="A56" s="125" t="str">
        <f t="shared" si="2"/>
        <v>S072 Programa de Becas de Educación Básica para el Bienestar Benito Juárez9</v>
      </c>
      <c r="B56" s="125" t="str">
        <f t="shared" si="3"/>
        <v>S072 Programa de Becas de Educación Básica para el Bienestar Benito Juárez</v>
      </c>
      <c r="C56" s="117" t="s">
        <v>184</v>
      </c>
      <c r="D56" s="117" t="s">
        <v>185</v>
      </c>
      <c r="E56" s="121" t="s">
        <v>580</v>
      </c>
      <c r="F56" s="117">
        <v>2023</v>
      </c>
      <c r="G56" s="122" t="s">
        <v>603</v>
      </c>
      <c r="H56" s="117"/>
      <c r="I56" s="117">
        <v>9</v>
      </c>
      <c r="J56" s="118" t="s">
        <v>301</v>
      </c>
      <c r="K56" s="118"/>
      <c r="L56" s="118" t="s">
        <v>309</v>
      </c>
      <c r="M56" s="146"/>
    </row>
    <row r="57" spans="1:13" ht="144.94999999999999" hidden="1" customHeight="1">
      <c r="A57" s="125" t="str">
        <f t="shared" si="2"/>
        <v>S243 Programa de Becas Elisa Acuña1</v>
      </c>
      <c r="B57" s="125" t="str">
        <f t="shared" si="3"/>
        <v>S243 Programa de Becas Elisa Acuña</v>
      </c>
      <c r="C57" s="117" t="s">
        <v>187</v>
      </c>
      <c r="D57" s="117" t="s">
        <v>188</v>
      </c>
      <c r="E57" s="121" t="s">
        <v>580</v>
      </c>
      <c r="F57" s="117">
        <v>2023</v>
      </c>
      <c r="G57" s="122" t="s">
        <v>16</v>
      </c>
      <c r="H57" s="117"/>
      <c r="I57" s="117">
        <v>1</v>
      </c>
      <c r="J57" s="118" t="s">
        <v>310</v>
      </c>
      <c r="K57" s="117"/>
      <c r="L57" s="125" t="s">
        <v>335</v>
      </c>
    </row>
    <row r="58" spans="1:13" ht="144.94999999999999" hidden="1" customHeight="1">
      <c r="A58" s="125" t="str">
        <f t="shared" si="2"/>
        <v>S243 Programa de Becas Elisa Acuña2</v>
      </c>
      <c r="B58" s="125" t="str">
        <f t="shared" si="3"/>
        <v>S243 Programa de Becas Elisa Acuña</v>
      </c>
      <c r="C58" s="117" t="s">
        <v>187</v>
      </c>
      <c r="D58" s="117" t="s">
        <v>188</v>
      </c>
      <c r="E58" s="121" t="s">
        <v>580</v>
      </c>
      <c r="F58" s="117">
        <v>2023</v>
      </c>
      <c r="G58" s="122" t="s">
        <v>16</v>
      </c>
      <c r="H58" s="117"/>
      <c r="I58" s="117">
        <v>2</v>
      </c>
      <c r="J58" s="118" t="s">
        <v>311</v>
      </c>
      <c r="K58" s="117"/>
      <c r="L58" s="125" t="s">
        <v>336</v>
      </c>
    </row>
    <row r="59" spans="1:13" ht="144.94999999999999" hidden="1" customHeight="1">
      <c r="A59" s="125" t="str">
        <f t="shared" si="2"/>
        <v>S243 Programa de Becas Elisa Acuña3</v>
      </c>
      <c r="B59" s="125" t="str">
        <f t="shared" si="3"/>
        <v>S243 Programa de Becas Elisa Acuña</v>
      </c>
      <c r="C59" s="117" t="s">
        <v>187</v>
      </c>
      <c r="D59" s="117" t="s">
        <v>188</v>
      </c>
      <c r="E59" s="121" t="s">
        <v>580</v>
      </c>
      <c r="F59" s="117">
        <v>2023</v>
      </c>
      <c r="G59" s="122" t="s">
        <v>16</v>
      </c>
      <c r="H59" s="117"/>
      <c r="I59" s="117">
        <v>3</v>
      </c>
      <c r="J59" s="118" t="s">
        <v>312</v>
      </c>
      <c r="K59" s="117"/>
      <c r="L59" s="118" t="s">
        <v>337</v>
      </c>
    </row>
    <row r="60" spans="1:13" ht="144.94999999999999" hidden="1" customHeight="1">
      <c r="A60" s="125" t="str">
        <f t="shared" si="2"/>
        <v>S243 Programa de Becas Elisa Acuña4</v>
      </c>
      <c r="B60" s="125" t="str">
        <f t="shared" si="3"/>
        <v>S243 Programa de Becas Elisa Acuña</v>
      </c>
      <c r="C60" s="117" t="s">
        <v>187</v>
      </c>
      <c r="D60" s="117" t="s">
        <v>188</v>
      </c>
      <c r="E60" s="121" t="s">
        <v>580</v>
      </c>
      <c r="F60" s="117">
        <v>2023</v>
      </c>
      <c r="G60" s="122" t="s">
        <v>603</v>
      </c>
      <c r="H60" s="117"/>
      <c r="I60" s="117">
        <v>4</v>
      </c>
      <c r="J60" s="118" t="s">
        <v>313</v>
      </c>
      <c r="K60" s="117"/>
      <c r="L60" s="118" t="s">
        <v>338</v>
      </c>
    </row>
    <row r="61" spans="1:13" ht="144.94999999999999" hidden="1" customHeight="1">
      <c r="A61" s="125" t="str">
        <f t="shared" si="2"/>
        <v>S243 Programa de Becas Elisa Acuña5</v>
      </c>
      <c r="B61" s="125" t="str">
        <f t="shared" si="3"/>
        <v>S243 Programa de Becas Elisa Acuña</v>
      </c>
      <c r="C61" s="117" t="s">
        <v>187</v>
      </c>
      <c r="D61" s="117" t="s">
        <v>188</v>
      </c>
      <c r="E61" s="121" t="s">
        <v>580</v>
      </c>
      <c r="F61" s="117">
        <v>2023</v>
      </c>
      <c r="G61" s="122" t="s">
        <v>612</v>
      </c>
      <c r="H61" s="117"/>
      <c r="I61" s="117">
        <v>5</v>
      </c>
      <c r="J61" s="118" t="s">
        <v>314</v>
      </c>
      <c r="K61" s="117"/>
      <c r="L61" s="118" t="s">
        <v>339</v>
      </c>
    </row>
    <row r="62" spans="1:13" ht="144.94999999999999" hidden="1" customHeight="1">
      <c r="A62" s="125" t="str">
        <f t="shared" si="2"/>
        <v>S243 Programa de Becas Elisa Acuña6</v>
      </c>
      <c r="B62" s="125" t="str">
        <f t="shared" si="3"/>
        <v>S243 Programa de Becas Elisa Acuña</v>
      </c>
      <c r="C62" s="117" t="s">
        <v>187</v>
      </c>
      <c r="D62" s="117" t="s">
        <v>188</v>
      </c>
      <c r="E62" s="121" t="s">
        <v>580</v>
      </c>
      <c r="F62" s="117">
        <v>2023</v>
      </c>
      <c r="G62" s="122" t="s">
        <v>613</v>
      </c>
      <c r="H62" s="117"/>
      <c r="I62" s="117">
        <v>6</v>
      </c>
      <c r="J62" s="118" t="s">
        <v>315</v>
      </c>
      <c r="K62" s="117"/>
      <c r="L62" s="118" t="s">
        <v>340</v>
      </c>
    </row>
    <row r="63" spans="1:13" ht="144.94999999999999" hidden="1" customHeight="1">
      <c r="A63" s="125" t="str">
        <f t="shared" si="2"/>
        <v>S243 Programa de Becas Elisa Acuña7</v>
      </c>
      <c r="B63" s="125" t="str">
        <f t="shared" si="3"/>
        <v>S243 Programa de Becas Elisa Acuña</v>
      </c>
      <c r="C63" s="117" t="s">
        <v>187</v>
      </c>
      <c r="D63" s="117" t="s">
        <v>188</v>
      </c>
      <c r="E63" s="121" t="s">
        <v>580</v>
      </c>
      <c r="F63" s="117">
        <v>2023</v>
      </c>
      <c r="G63" s="122" t="s">
        <v>613</v>
      </c>
      <c r="H63" s="117"/>
      <c r="I63" s="117">
        <v>7</v>
      </c>
      <c r="J63" s="118" t="s">
        <v>316</v>
      </c>
      <c r="K63" s="117"/>
      <c r="L63" s="118" t="s">
        <v>341</v>
      </c>
    </row>
    <row r="64" spans="1:13" ht="144.94999999999999" hidden="1" customHeight="1">
      <c r="A64" s="125" t="str">
        <f t="shared" si="2"/>
        <v>S243 Programa de Becas Elisa Acuña8</v>
      </c>
      <c r="B64" s="125" t="str">
        <f t="shared" si="3"/>
        <v>S243 Programa de Becas Elisa Acuña</v>
      </c>
      <c r="C64" s="117" t="s">
        <v>187</v>
      </c>
      <c r="D64" s="117" t="s">
        <v>188</v>
      </c>
      <c r="E64" s="121" t="s">
        <v>580</v>
      </c>
      <c r="F64" s="117">
        <v>2023</v>
      </c>
      <c r="G64" s="122" t="s">
        <v>613</v>
      </c>
      <c r="H64" s="117"/>
      <c r="I64" s="117">
        <v>8</v>
      </c>
      <c r="J64" s="118" t="s">
        <v>317</v>
      </c>
      <c r="K64" s="117"/>
      <c r="L64" s="118" t="s">
        <v>342</v>
      </c>
    </row>
    <row r="65" spans="1:12" ht="144.94999999999999" hidden="1" customHeight="1">
      <c r="A65" s="125" t="str">
        <f t="shared" si="2"/>
        <v>S243 Programa de Becas Elisa Acuña9</v>
      </c>
      <c r="B65" s="125" t="str">
        <f t="shared" si="3"/>
        <v>S243 Programa de Becas Elisa Acuña</v>
      </c>
      <c r="C65" s="117" t="s">
        <v>187</v>
      </c>
      <c r="D65" s="117" t="s">
        <v>188</v>
      </c>
      <c r="E65" s="121" t="s">
        <v>580</v>
      </c>
      <c r="F65" s="117">
        <v>2023</v>
      </c>
      <c r="G65" s="122" t="s">
        <v>611</v>
      </c>
      <c r="H65" s="117"/>
      <c r="I65" s="117">
        <v>9</v>
      </c>
      <c r="J65" s="118" t="s">
        <v>318</v>
      </c>
      <c r="K65" s="117"/>
      <c r="L65" s="118" t="s">
        <v>343</v>
      </c>
    </row>
    <row r="66" spans="1:12" ht="144.94999999999999" hidden="1" customHeight="1">
      <c r="A66" s="125" t="str">
        <f t="shared" si="2"/>
        <v>S243 Programa de Becas Elisa Acuña10</v>
      </c>
      <c r="B66" s="125" t="str">
        <f t="shared" si="3"/>
        <v>S243 Programa de Becas Elisa Acuña</v>
      </c>
      <c r="C66" s="117" t="s">
        <v>187</v>
      </c>
      <c r="D66" s="117" t="s">
        <v>188</v>
      </c>
      <c r="E66" s="121" t="s">
        <v>580</v>
      </c>
      <c r="F66" s="117">
        <v>2023</v>
      </c>
      <c r="G66" s="122" t="s">
        <v>605</v>
      </c>
      <c r="H66" s="117"/>
      <c r="I66" s="117">
        <v>10</v>
      </c>
      <c r="J66" s="118" t="s">
        <v>319</v>
      </c>
      <c r="K66" s="117"/>
      <c r="L66" s="118" t="s">
        <v>344</v>
      </c>
    </row>
    <row r="67" spans="1:12" ht="144.94999999999999" hidden="1" customHeight="1">
      <c r="A67" s="125" t="str">
        <f t="shared" ref="A67:A98" si="4">CONCATENATE(B67,I67)</f>
        <v>S243 Programa de Becas Elisa Acuña11</v>
      </c>
      <c r="B67" s="125" t="str">
        <f t="shared" ref="B67:B98" si="5">CONCATENATE(C67," ",D67)</f>
        <v>S243 Programa de Becas Elisa Acuña</v>
      </c>
      <c r="C67" s="117" t="s">
        <v>187</v>
      </c>
      <c r="D67" s="117" t="s">
        <v>188</v>
      </c>
      <c r="E67" s="121" t="s">
        <v>580</v>
      </c>
      <c r="F67" s="117">
        <v>2023</v>
      </c>
      <c r="G67" s="122" t="s">
        <v>16</v>
      </c>
      <c r="H67" s="117"/>
      <c r="I67" s="117">
        <v>11</v>
      </c>
      <c r="J67" s="118" t="s">
        <v>320</v>
      </c>
      <c r="K67" s="117"/>
      <c r="L67" s="118" t="s">
        <v>345</v>
      </c>
    </row>
    <row r="68" spans="1:12" ht="144.94999999999999" hidden="1" customHeight="1">
      <c r="A68" s="125" t="str">
        <f t="shared" si="4"/>
        <v>S243 Programa de Becas Elisa Acuña12</v>
      </c>
      <c r="B68" s="125" t="str">
        <f t="shared" si="5"/>
        <v>S243 Programa de Becas Elisa Acuña</v>
      </c>
      <c r="C68" s="117" t="s">
        <v>187</v>
      </c>
      <c r="D68" s="117" t="s">
        <v>188</v>
      </c>
      <c r="E68" s="121" t="s">
        <v>580</v>
      </c>
      <c r="F68" s="117">
        <v>2023</v>
      </c>
      <c r="G68" s="122" t="s">
        <v>16</v>
      </c>
      <c r="H68" s="117"/>
      <c r="I68" s="117">
        <v>12</v>
      </c>
      <c r="J68" s="118" t="s">
        <v>321</v>
      </c>
      <c r="K68" s="117"/>
      <c r="L68" s="118" t="s">
        <v>346</v>
      </c>
    </row>
    <row r="69" spans="1:12" ht="144.94999999999999" hidden="1" customHeight="1">
      <c r="A69" s="125" t="str">
        <f t="shared" si="4"/>
        <v>S243 Programa de Becas Elisa Acuña13</v>
      </c>
      <c r="B69" s="125" t="str">
        <f t="shared" si="5"/>
        <v>S243 Programa de Becas Elisa Acuña</v>
      </c>
      <c r="C69" s="117" t="s">
        <v>187</v>
      </c>
      <c r="D69" s="117" t="s">
        <v>188</v>
      </c>
      <c r="E69" s="121" t="s">
        <v>580</v>
      </c>
      <c r="F69" s="117">
        <v>2023</v>
      </c>
      <c r="G69" s="122" t="s">
        <v>16</v>
      </c>
      <c r="H69" s="117"/>
      <c r="I69" s="117">
        <v>13</v>
      </c>
      <c r="J69" s="118" t="s">
        <v>322</v>
      </c>
      <c r="K69" s="117"/>
      <c r="L69" s="118" t="s">
        <v>347</v>
      </c>
    </row>
    <row r="70" spans="1:12" ht="144.94999999999999" hidden="1" customHeight="1">
      <c r="A70" s="125" t="str">
        <f t="shared" si="4"/>
        <v>S243 Programa de Becas Elisa Acuña14</v>
      </c>
      <c r="B70" s="125" t="str">
        <f t="shared" si="5"/>
        <v>S243 Programa de Becas Elisa Acuña</v>
      </c>
      <c r="C70" s="117" t="s">
        <v>187</v>
      </c>
      <c r="D70" s="117" t="s">
        <v>188</v>
      </c>
      <c r="E70" s="121" t="s">
        <v>580</v>
      </c>
      <c r="F70" s="117">
        <v>2023</v>
      </c>
      <c r="G70" s="122" t="s">
        <v>16</v>
      </c>
      <c r="H70" s="117"/>
      <c r="I70" s="117">
        <v>14</v>
      </c>
      <c r="J70" s="118" t="s">
        <v>323</v>
      </c>
      <c r="K70" s="117"/>
      <c r="L70" s="118" t="s">
        <v>348</v>
      </c>
    </row>
    <row r="71" spans="1:12" ht="144.94999999999999" hidden="1" customHeight="1">
      <c r="A71" s="125" t="str">
        <f t="shared" si="4"/>
        <v>S243 Programa de Becas Elisa Acuña15</v>
      </c>
      <c r="B71" s="125" t="str">
        <f t="shared" si="5"/>
        <v>S243 Programa de Becas Elisa Acuña</v>
      </c>
      <c r="C71" s="117" t="s">
        <v>187</v>
      </c>
      <c r="D71" s="117" t="s">
        <v>188</v>
      </c>
      <c r="E71" s="121" t="s">
        <v>580</v>
      </c>
      <c r="F71" s="117">
        <v>2023</v>
      </c>
      <c r="G71" s="122" t="s">
        <v>16</v>
      </c>
      <c r="H71" s="117"/>
      <c r="I71" s="117">
        <v>15</v>
      </c>
      <c r="J71" s="118" t="s">
        <v>324</v>
      </c>
      <c r="K71" s="117"/>
      <c r="L71" s="118" t="s">
        <v>349</v>
      </c>
    </row>
    <row r="72" spans="1:12" ht="144.94999999999999" hidden="1" customHeight="1">
      <c r="A72" s="125" t="str">
        <f t="shared" si="4"/>
        <v>S243 Programa de Becas Elisa Acuña16</v>
      </c>
      <c r="B72" s="125" t="str">
        <f t="shared" si="5"/>
        <v>S243 Programa de Becas Elisa Acuña</v>
      </c>
      <c r="C72" s="117" t="s">
        <v>187</v>
      </c>
      <c r="D72" s="117" t="s">
        <v>188</v>
      </c>
      <c r="E72" s="121" t="s">
        <v>580</v>
      </c>
      <c r="F72" s="117">
        <v>2023</v>
      </c>
      <c r="G72" s="122" t="s">
        <v>16</v>
      </c>
      <c r="H72" s="117"/>
      <c r="I72" s="117">
        <v>16</v>
      </c>
      <c r="J72" s="118" t="s">
        <v>325</v>
      </c>
      <c r="K72" s="117"/>
      <c r="L72" s="118" t="s">
        <v>350</v>
      </c>
    </row>
    <row r="73" spans="1:12" ht="144.94999999999999" hidden="1" customHeight="1">
      <c r="A73" s="125" t="str">
        <f t="shared" si="4"/>
        <v>S243 Programa de Becas Elisa Acuña17</v>
      </c>
      <c r="B73" s="125" t="str">
        <f t="shared" si="5"/>
        <v>S243 Programa de Becas Elisa Acuña</v>
      </c>
      <c r="C73" s="117" t="s">
        <v>187</v>
      </c>
      <c r="D73" s="117" t="s">
        <v>188</v>
      </c>
      <c r="E73" s="121" t="s">
        <v>580</v>
      </c>
      <c r="F73" s="117">
        <v>2023</v>
      </c>
      <c r="G73" s="122" t="s">
        <v>603</v>
      </c>
      <c r="H73" s="117"/>
      <c r="I73" s="117">
        <v>17</v>
      </c>
      <c r="J73" s="118" t="s">
        <v>326</v>
      </c>
      <c r="K73" s="117"/>
      <c r="L73" s="118" t="s">
        <v>351</v>
      </c>
    </row>
    <row r="74" spans="1:12" ht="144.94999999999999" hidden="1" customHeight="1">
      <c r="A74" s="125" t="str">
        <f t="shared" si="4"/>
        <v>S243 Programa de Becas Elisa Acuña18</v>
      </c>
      <c r="B74" s="125" t="str">
        <f t="shared" si="5"/>
        <v>S243 Programa de Becas Elisa Acuña</v>
      </c>
      <c r="C74" s="117" t="s">
        <v>187</v>
      </c>
      <c r="D74" s="117" t="s">
        <v>188</v>
      </c>
      <c r="E74" s="121" t="s">
        <v>580</v>
      </c>
      <c r="F74" s="117">
        <v>2023</v>
      </c>
      <c r="G74" s="122" t="s">
        <v>603</v>
      </c>
      <c r="H74" s="117"/>
      <c r="I74" s="117">
        <v>18</v>
      </c>
      <c r="J74" s="118" t="s">
        <v>327</v>
      </c>
      <c r="K74" s="117"/>
      <c r="L74" s="118" t="s">
        <v>352</v>
      </c>
    </row>
    <row r="75" spans="1:12" ht="144.94999999999999" hidden="1" customHeight="1">
      <c r="A75" s="125" t="str">
        <f t="shared" si="4"/>
        <v>S243 Programa de Becas Elisa Acuña19</v>
      </c>
      <c r="B75" s="125" t="str">
        <f t="shared" si="5"/>
        <v>S243 Programa de Becas Elisa Acuña</v>
      </c>
      <c r="C75" s="117" t="s">
        <v>187</v>
      </c>
      <c r="D75" s="117" t="s">
        <v>188</v>
      </c>
      <c r="E75" s="121" t="s">
        <v>580</v>
      </c>
      <c r="F75" s="117">
        <v>2023</v>
      </c>
      <c r="G75" s="122" t="s">
        <v>603</v>
      </c>
      <c r="H75" s="117"/>
      <c r="I75" s="117">
        <v>19</v>
      </c>
      <c r="J75" s="118" t="s">
        <v>328</v>
      </c>
      <c r="K75" s="117"/>
      <c r="L75" s="118" t="s">
        <v>353</v>
      </c>
    </row>
    <row r="76" spans="1:12" ht="144.94999999999999" hidden="1" customHeight="1">
      <c r="A76" s="125" t="str">
        <f t="shared" si="4"/>
        <v>S243 Programa de Becas Elisa Acuña20</v>
      </c>
      <c r="B76" s="125" t="str">
        <f t="shared" si="5"/>
        <v>S243 Programa de Becas Elisa Acuña</v>
      </c>
      <c r="C76" s="117" t="s">
        <v>187</v>
      </c>
      <c r="D76" s="117" t="s">
        <v>188</v>
      </c>
      <c r="E76" s="121" t="s">
        <v>580</v>
      </c>
      <c r="F76" s="117">
        <v>2023</v>
      </c>
      <c r="G76" s="122" t="s">
        <v>613</v>
      </c>
      <c r="H76" s="117"/>
      <c r="I76" s="117">
        <v>20</v>
      </c>
      <c r="J76" s="118" t="s">
        <v>329</v>
      </c>
      <c r="K76" s="117"/>
      <c r="L76" s="118" t="s">
        <v>354</v>
      </c>
    </row>
    <row r="77" spans="1:12" ht="144.94999999999999" hidden="1" customHeight="1">
      <c r="A77" s="125" t="str">
        <f t="shared" si="4"/>
        <v>S243 Programa de Becas Elisa Acuña21</v>
      </c>
      <c r="B77" s="125" t="str">
        <f t="shared" si="5"/>
        <v>S243 Programa de Becas Elisa Acuña</v>
      </c>
      <c r="C77" s="117" t="s">
        <v>187</v>
      </c>
      <c r="D77" s="117" t="s">
        <v>188</v>
      </c>
      <c r="E77" s="121" t="s">
        <v>580</v>
      </c>
      <c r="F77" s="117">
        <v>2023</v>
      </c>
      <c r="G77" s="122" t="s">
        <v>613</v>
      </c>
      <c r="H77" s="117"/>
      <c r="I77" s="117">
        <v>21</v>
      </c>
      <c r="J77" s="118" t="s">
        <v>330</v>
      </c>
      <c r="K77" s="117"/>
      <c r="L77" s="118" t="s">
        <v>355</v>
      </c>
    </row>
    <row r="78" spans="1:12" ht="144.94999999999999" hidden="1" customHeight="1">
      <c r="A78" s="125" t="str">
        <f t="shared" si="4"/>
        <v>S243 Programa de Becas Elisa Acuña22</v>
      </c>
      <c r="B78" s="125" t="str">
        <f t="shared" si="5"/>
        <v>S243 Programa de Becas Elisa Acuña</v>
      </c>
      <c r="C78" s="117" t="s">
        <v>187</v>
      </c>
      <c r="D78" s="117" t="s">
        <v>188</v>
      </c>
      <c r="E78" s="121" t="s">
        <v>580</v>
      </c>
      <c r="F78" s="117">
        <v>2023</v>
      </c>
      <c r="G78" s="122" t="s">
        <v>613</v>
      </c>
      <c r="H78" s="117"/>
      <c r="I78" s="117">
        <v>22</v>
      </c>
      <c r="J78" s="118" t="s">
        <v>331</v>
      </c>
      <c r="K78" s="117"/>
      <c r="L78" s="118" t="s">
        <v>555</v>
      </c>
    </row>
    <row r="79" spans="1:12" ht="144.94999999999999" hidden="1" customHeight="1">
      <c r="A79" s="125" t="str">
        <f t="shared" si="4"/>
        <v>S243 Programa de Becas Elisa Acuña23</v>
      </c>
      <c r="B79" s="125" t="str">
        <f t="shared" si="5"/>
        <v>S243 Programa de Becas Elisa Acuña</v>
      </c>
      <c r="C79" s="117" t="s">
        <v>187</v>
      </c>
      <c r="D79" s="117" t="s">
        <v>188</v>
      </c>
      <c r="E79" s="121" t="s">
        <v>580</v>
      </c>
      <c r="F79" s="117">
        <v>2023</v>
      </c>
      <c r="G79" s="122" t="s">
        <v>613</v>
      </c>
      <c r="H79" s="117"/>
      <c r="I79" s="117">
        <v>23</v>
      </c>
      <c r="J79" s="118" t="s">
        <v>332</v>
      </c>
      <c r="K79" s="117"/>
      <c r="L79" s="118" t="s">
        <v>356</v>
      </c>
    </row>
    <row r="80" spans="1:12" ht="144.94999999999999" hidden="1" customHeight="1">
      <c r="A80" s="125" t="str">
        <f t="shared" si="4"/>
        <v>S243 Programa de Becas Elisa Acuña24</v>
      </c>
      <c r="B80" s="125" t="str">
        <f t="shared" si="5"/>
        <v>S243 Programa de Becas Elisa Acuña</v>
      </c>
      <c r="C80" s="117" t="s">
        <v>187</v>
      </c>
      <c r="D80" s="117" t="s">
        <v>188</v>
      </c>
      <c r="E80" s="121" t="s">
        <v>580</v>
      </c>
      <c r="F80" s="117">
        <v>2023</v>
      </c>
      <c r="G80" s="122" t="s">
        <v>611</v>
      </c>
      <c r="H80" s="117"/>
      <c r="I80" s="117">
        <v>24</v>
      </c>
      <c r="J80" s="118" t="s">
        <v>333</v>
      </c>
      <c r="K80" s="117"/>
      <c r="L80" s="118" t="s">
        <v>357</v>
      </c>
    </row>
    <row r="81" spans="1:12" ht="144.94999999999999" hidden="1" customHeight="1">
      <c r="A81" s="125" t="str">
        <f t="shared" si="4"/>
        <v>S243 Programa de Becas Elisa Acuña25</v>
      </c>
      <c r="B81" s="125" t="str">
        <f t="shared" si="5"/>
        <v>S243 Programa de Becas Elisa Acuña</v>
      </c>
      <c r="C81" s="117" t="s">
        <v>187</v>
      </c>
      <c r="D81" s="117" t="s">
        <v>188</v>
      </c>
      <c r="E81" s="121" t="s">
        <v>580</v>
      </c>
      <c r="F81" s="117">
        <v>2023</v>
      </c>
      <c r="G81" s="122" t="s">
        <v>605</v>
      </c>
      <c r="H81" s="117"/>
      <c r="I81" s="117">
        <v>25</v>
      </c>
      <c r="J81" s="118" t="s">
        <v>334</v>
      </c>
      <c r="K81" s="117"/>
      <c r="L81" s="118" t="s">
        <v>358</v>
      </c>
    </row>
    <row r="82" spans="1:12" ht="144.94999999999999" hidden="1" customHeight="1">
      <c r="A82" s="125" t="str">
        <f t="shared" si="4"/>
        <v>S243 Programa de Becas Elisa Acuña26</v>
      </c>
      <c r="B82" s="125" t="str">
        <f t="shared" si="5"/>
        <v>S243 Programa de Becas Elisa Acuña</v>
      </c>
      <c r="C82" s="117" t="s">
        <v>187</v>
      </c>
      <c r="D82" s="117" t="s">
        <v>188</v>
      </c>
      <c r="E82" s="121" t="s">
        <v>580</v>
      </c>
      <c r="F82" s="117">
        <v>2023</v>
      </c>
      <c r="G82" s="122" t="s">
        <v>605</v>
      </c>
      <c r="H82" s="117"/>
      <c r="I82" s="117">
        <v>26</v>
      </c>
      <c r="J82" s="118" t="s">
        <v>497</v>
      </c>
      <c r="K82" s="117"/>
      <c r="L82" s="118" t="s">
        <v>359</v>
      </c>
    </row>
    <row r="83" spans="1:12" ht="144.94999999999999" hidden="1" customHeight="1">
      <c r="A83" s="125" t="str">
        <f t="shared" si="4"/>
        <v>S247 Programa para el Desarrollo Profesional Docente1</v>
      </c>
      <c r="B83" s="125" t="str">
        <f t="shared" si="5"/>
        <v>S247 Programa para el Desarrollo Profesional Docente</v>
      </c>
      <c r="C83" s="128" t="s">
        <v>189</v>
      </c>
      <c r="D83" s="128" t="s">
        <v>190</v>
      </c>
      <c r="E83" s="121" t="s">
        <v>164</v>
      </c>
      <c r="F83" s="117">
        <v>2023</v>
      </c>
      <c r="G83" s="122" t="s">
        <v>169</v>
      </c>
      <c r="H83" s="117"/>
      <c r="I83" s="128">
        <v>1</v>
      </c>
      <c r="J83" s="118" t="s">
        <v>261</v>
      </c>
      <c r="K83" s="128"/>
      <c r="L83" s="129" t="s">
        <v>360</v>
      </c>
    </row>
    <row r="84" spans="1:12" ht="144.94999999999999" hidden="1" customHeight="1">
      <c r="A84" s="125" t="str">
        <f t="shared" si="4"/>
        <v>S269 Programa de Cultura Física y Deporte1</v>
      </c>
      <c r="B84" s="125" t="str">
        <f t="shared" si="5"/>
        <v>S269 Programa de Cultura Física y Deporte</v>
      </c>
      <c r="C84" s="128" t="s">
        <v>191</v>
      </c>
      <c r="D84" s="128" t="s">
        <v>192</v>
      </c>
      <c r="E84" s="121" t="s">
        <v>164</v>
      </c>
      <c r="F84" s="117">
        <v>2023</v>
      </c>
      <c r="G84" s="122" t="s">
        <v>614</v>
      </c>
      <c r="H84" s="117"/>
      <c r="I84" s="128">
        <v>1</v>
      </c>
      <c r="J84" s="118" t="s">
        <v>498</v>
      </c>
      <c r="K84" s="128"/>
      <c r="L84" s="129" t="s">
        <v>367</v>
      </c>
    </row>
    <row r="85" spans="1:12" ht="144.94999999999999" hidden="1" customHeight="1">
      <c r="A85" s="125" t="str">
        <f t="shared" si="4"/>
        <v>S269 Programa de Cultura Física y Deporte2</v>
      </c>
      <c r="B85" s="125" t="str">
        <f t="shared" si="5"/>
        <v>S269 Programa de Cultura Física y Deporte</v>
      </c>
      <c r="C85" s="128" t="s">
        <v>191</v>
      </c>
      <c r="D85" s="128" t="s">
        <v>192</v>
      </c>
      <c r="E85" s="121" t="s">
        <v>580</v>
      </c>
      <c r="F85" s="117">
        <v>2023</v>
      </c>
      <c r="G85" s="122" t="s">
        <v>16</v>
      </c>
      <c r="H85" s="117"/>
      <c r="I85" s="128">
        <v>2</v>
      </c>
      <c r="J85" s="118" t="s">
        <v>361</v>
      </c>
      <c r="K85" s="128"/>
      <c r="L85" s="129" t="s">
        <v>368</v>
      </c>
    </row>
    <row r="86" spans="1:12" ht="144.94999999999999" hidden="1" customHeight="1">
      <c r="A86" s="125" t="str">
        <f t="shared" si="4"/>
        <v>S269 Programa de Cultura Física y Deporte3</v>
      </c>
      <c r="B86" s="125" t="str">
        <f t="shared" si="5"/>
        <v>S269 Programa de Cultura Física y Deporte</v>
      </c>
      <c r="C86" s="128" t="s">
        <v>191</v>
      </c>
      <c r="D86" s="128" t="s">
        <v>192</v>
      </c>
      <c r="E86" s="121" t="s">
        <v>580</v>
      </c>
      <c r="F86" s="117">
        <v>2023</v>
      </c>
      <c r="G86" s="122" t="s">
        <v>613</v>
      </c>
      <c r="H86" s="117"/>
      <c r="I86" s="128">
        <v>3</v>
      </c>
      <c r="J86" s="118" t="s">
        <v>362</v>
      </c>
      <c r="K86" s="128"/>
      <c r="L86" s="129" t="s">
        <v>369</v>
      </c>
    </row>
    <row r="87" spans="1:12" ht="144.94999999999999" hidden="1" customHeight="1">
      <c r="A87" s="125" t="str">
        <f t="shared" si="4"/>
        <v>S269 Programa de Cultura Física y Deporte4</v>
      </c>
      <c r="B87" s="125" t="str">
        <f t="shared" si="5"/>
        <v>S269 Programa de Cultura Física y Deporte</v>
      </c>
      <c r="C87" s="128" t="s">
        <v>191</v>
      </c>
      <c r="D87" s="128" t="s">
        <v>192</v>
      </c>
      <c r="E87" s="121" t="s">
        <v>580</v>
      </c>
      <c r="F87" s="117">
        <v>2023</v>
      </c>
      <c r="G87" s="122" t="s">
        <v>16</v>
      </c>
      <c r="H87" s="117"/>
      <c r="I87" s="128">
        <v>4</v>
      </c>
      <c r="J87" s="118" t="s">
        <v>363</v>
      </c>
      <c r="K87" s="128"/>
      <c r="L87" s="129" t="s">
        <v>370</v>
      </c>
    </row>
    <row r="88" spans="1:12" ht="144.94999999999999" hidden="1" customHeight="1">
      <c r="A88" s="125" t="str">
        <f t="shared" si="4"/>
        <v>S269 Programa de Cultura Física y Deporte5</v>
      </c>
      <c r="B88" s="125" t="str">
        <f t="shared" si="5"/>
        <v>S269 Programa de Cultura Física y Deporte</v>
      </c>
      <c r="C88" s="128" t="s">
        <v>191</v>
      </c>
      <c r="D88" s="128" t="s">
        <v>192</v>
      </c>
      <c r="E88" s="121" t="s">
        <v>580</v>
      </c>
      <c r="F88" s="117">
        <v>2023</v>
      </c>
      <c r="G88" s="122" t="s">
        <v>16</v>
      </c>
      <c r="H88" s="117"/>
      <c r="I88" s="128">
        <v>5</v>
      </c>
      <c r="J88" s="118" t="s">
        <v>364</v>
      </c>
      <c r="K88" s="128"/>
      <c r="L88" s="129" t="s">
        <v>371</v>
      </c>
    </row>
    <row r="89" spans="1:12" ht="144.94999999999999" hidden="1" customHeight="1">
      <c r="A89" s="125" t="str">
        <f t="shared" si="4"/>
        <v>S269 Programa de Cultura Física y Deporte6</v>
      </c>
      <c r="B89" s="125" t="str">
        <f t="shared" si="5"/>
        <v>S269 Programa de Cultura Física y Deporte</v>
      </c>
      <c r="C89" s="128" t="s">
        <v>191</v>
      </c>
      <c r="D89" s="128" t="s">
        <v>192</v>
      </c>
      <c r="E89" s="121" t="s">
        <v>580</v>
      </c>
      <c r="F89" s="117">
        <v>2023</v>
      </c>
      <c r="G89" s="122" t="s">
        <v>16</v>
      </c>
      <c r="H89" s="117"/>
      <c r="I89" s="128">
        <v>6</v>
      </c>
      <c r="J89" s="118" t="s">
        <v>365</v>
      </c>
      <c r="K89" s="128"/>
      <c r="L89" s="129" t="s">
        <v>372</v>
      </c>
    </row>
    <row r="90" spans="1:12" ht="144.94999999999999" hidden="1" customHeight="1">
      <c r="A90" s="125" t="str">
        <f t="shared" si="4"/>
        <v>S269 Programa de Cultura Física y Deporte7</v>
      </c>
      <c r="B90" s="125" t="str">
        <f t="shared" si="5"/>
        <v>S269 Programa de Cultura Física y Deporte</v>
      </c>
      <c r="C90" s="128" t="s">
        <v>191</v>
      </c>
      <c r="D90" s="128" t="s">
        <v>192</v>
      </c>
      <c r="E90" s="121" t="s">
        <v>580</v>
      </c>
      <c r="F90" s="117">
        <v>2023</v>
      </c>
      <c r="G90" s="122" t="s">
        <v>604</v>
      </c>
      <c r="H90" s="117"/>
      <c r="I90" s="128">
        <v>7</v>
      </c>
      <c r="J90" s="118" t="s">
        <v>366</v>
      </c>
      <c r="K90" s="128"/>
      <c r="L90" s="129" t="s">
        <v>530</v>
      </c>
    </row>
    <row r="91" spans="1:12" ht="144.94999999999999" hidden="1" customHeight="1">
      <c r="A91" s="125" t="str">
        <f t="shared" si="4"/>
        <v>S270 Programa Nacional de Inglés1</v>
      </c>
      <c r="B91" s="125" t="str">
        <f t="shared" si="5"/>
        <v>S270 Programa Nacional de Inglés</v>
      </c>
      <c r="C91" s="128" t="s">
        <v>193</v>
      </c>
      <c r="D91" s="128" t="s">
        <v>194</v>
      </c>
      <c r="E91" s="121" t="s">
        <v>580</v>
      </c>
      <c r="F91" s="117">
        <v>2023</v>
      </c>
      <c r="G91" s="122" t="s">
        <v>16</v>
      </c>
      <c r="H91" s="117"/>
      <c r="I91" s="128">
        <v>1</v>
      </c>
      <c r="J91" s="118" t="s">
        <v>373</v>
      </c>
      <c r="K91" s="128"/>
      <c r="L91" s="129" t="s">
        <v>374</v>
      </c>
    </row>
    <row r="92" spans="1:12" ht="144.94999999999999" hidden="1" customHeight="1">
      <c r="A92" s="125" t="str">
        <f t="shared" si="4"/>
        <v>S270 Programa Nacional de Inglés2</v>
      </c>
      <c r="B92" s="125" t="str">
        <f t="shared" si="5"/>
        <v>S270 Programa Nacional de Inglés</v>
      </c>
      <c r="C92" s="128" t="s">
        <v>193</v>
      </c>
      <c r="D92" s="128" t="s">
        <v>194</v>
      </c>
      <c r="E92" s="121" t="s">
        <v>580</v>
      </c>
      <c r="F92" s="117">
        <v>2023</v>
      </c>
      <c r="G92" s="122" t="s">
        <v>16</v>
      </c>
      <c r="H92" s="117"/>
      <c r="I92" s="128">
        <v>2</v>
      </c>
      <c r="J92" s="118" t="s">
        <v>499</v>
      </c>
      <c r="K92" s="128"/>
      <c r="L92" s="129" t="s">
        <v>375</v>
      </c>
    </row>
    <row r="93" spans="1:12" ht="144.94999999999999" hidden="1" customHeight="1">
      <c r="A93" s="125" t="str">
        <f t="shared" si="4"/>
        <v>S270 Programa Nacional de Inglés3</v>
      </c>
      <c r="B93" s="125" t="str">
        <f t="shared" si="5"/>
        <v>S270 Programa Nacional de Inglés</v>
      </c>
      <c r="C93" s="128" t="s">
        <v>193</v>
      </c>
      <c r="D93" s="128" t="s">
        <v>194</v>
      </c>
      <c r="E93" s="121" t="s">
        <v>580</v>
      </c>
      <c r="F93" s="117">
        <v>2023</v>
      </c>
      <c r="G93" s="122" t="s">
        <v>16</v>
      </c>
      <c r="H93" s="117"/>
      <c r="I93" s="128">
        <v>3</v>
      </c>
      <c r="J93" s="118" t="s">
        <v>376</v>
      </c>
      <c r="K93" s="128"/>
      <c r="L93" s="129" t="s">
        <v>377</v>
      </c>
    </row>
    <row r="94" spans="1:12" ht="144.94999999999999" hidden="1" customHeight="1">
      <c r="A94" s="125" t="str">
        <f t="shared" si="4"/>
        <v>S270 Programa Nacional de Inglés4</v>
      </c>
      <c r="B94" s="125" t="str">
        <f t="shared" si="5"/>
        <v>S270 Programa Nacional de Inglés</v>
      </c>
      <c r="C94" s="128" t="s">
        <v>193</v>
      </c>
      <c r="D94" s="128" t="s">
        <v>194</v>
      </c>
      <c r="E94" s="121" t="s">
        <v>580</v>
      </c>
      <c r="F94" s="117">
        <v>2023</v>
      </c>
      <c r="G94" s="122" t="s">
        <v>23</v>
      </c>
      <c r="H94" s="117"/>
      <c r="I94" s="128">
        <v>4</v>
      </c>
      <c r="J94" s="118" t="s">
        <v>378</v>
      </c>
      <c r="K94" s="128"/>
      <c r="L94" s="129" t="s">
        <v>379</v>
      </c>
    </row>
    <row r="95" spans="1:12" ht="144.94999999999999" hidden="1" customHeight="1">
      <c r="A95" s="125" t="str">
        <f t="shared" si="4"/>
        <v>S270 Programa Nacional de Inglés5</v>
      </c>
      <c r="B95" s="125" t="str">
        <f t="shared" si="5"/>
        <v>S270 Programa Nacional de Inglés</v>
      </c>
      <c r="C95" s="128" t="s">
        <v>193</v>
      </c>
      <c r="D95" s="128" t="s">
        <v>194</v>
      </c>
      <c r="E95" s="121" t="s">
        <v>580</v>
      </c>
      <c r="F95" s="117">
        <v>2023</v>
      </c>
      <c r="G95" s="122" t="s">
        <v>23</v>
      </c>
      <c r="H95" s="117"/>
      <c r="I95" s="128">
        <v>5</v>
      </c>
      <c r="J95" s="118" t="s">
        <v>380</v>
      </c>
      <c r="K95" s="128"/>
      <c r="L95" s="129" t="s">
        <v>381</v>
      </c>
    </row>
    <row r="96" spans="1:12" ht="144.94999999999999" hidden="1" customHeight="1">
      <c r="A96" s="125" t="str">
        <f t="shared" si="4"/>
        <v>S270 Programa Nacional de Inglés6</v>
      </c>
      <c r="B96" s="125" t="str">
        <f t="shared" si="5"/>
        <v>S270 Programa Nacional de Inglés</v>
      </c>
      <c r="C96" s="128" t="s">
        <v>193</v>
      </c>
      <c r="D96" s="128" t="s">
        <v>194</v>
      </c>
      <c r="E96" s="121" t="s">
        <v>580</v>
      </c>
      <c r="F96" s="117">
        <v>2023</v>
      </c>
      <c r="G96" s="122" t="s">
        <v>16</v>
      </c>
      <c r="H96" s="117"/>
      <c r="I96" s="128">
        <v>6</v>
      </c>
      <c r="J96" s="118" t="s">
        <v>382</v>
      </c>
      <c r="K96" s="128"/>
      <c r="L96" s="129" t="s">
        <v>383</v>
      </c>
    </row>
    <row r="97" spans="1:12" ht="144.94999999999999" hidden="1" customHeight="1">
      <c r="A97" s="125" t="str">
        <f t="shared" si="4"/>
        <v>S270 Programa Nacional de Inglés7</v>
      </c>
      <c r="B97" s="125" t="str">
        <f t="shared" si="5"/>
        <v>S270 Programa Nacional de Inglés</v>
      </c>
      <c r="C97" s="128" t="s">
        <v>193</v>
      </c>
      <c r="D97" s="128" t="s">
        <v>194</v>
      </c>
      <c r="E97" s="121" t="s">
        <v>580</v>
      </c>
      <c r="F97" s="117">
        <v>2023</v>
      </c>
      <c r="G97" s="122" t="s">
        <v>16</v>
      </c>
      <c r="H97" s="117"/>
      <c r="I97" s="128">
        <v>7</v>
      </c>
      <c r="J97" s="118" t="s">
        <v>384</v>
      </c>
      <c r="K97" s="128"/>
      <c r="L97" s="129" t="s">
        <v>531</v>
      </c>
    </row>
    <row r="98" spans="1:12" ht="144.94999999999999" hidden="1" customHeight="1">
      <c r="A98" s="125" t="str">
        <f t="shared" si="4"/>
        <v>S270 Programa Nacional de Inglés8</v>
      </c>
      <c r="B98" s="125" t="str">
        <f t="shared" si="5"/>
        <v>S270 Programa Nacional de Inglés</v>
      </c>
      <c r="C98" s="128" t="s">
        <v>193</v>
      </c>
      <c r="D98" s="128" t="s">
        <v>194</v>
      </c>
      <c r="E98" s="121" t="s">
        <v>580</v>
      </c>
      <c r="F98" s="117">
        <v>2023</v>
      </c>
      <c r="G98" s="122" t="s">
        <v>16</v>
      </c>
      <c r="H98" s="117"/>
      <c r="I98" s="128">
        <v>8</v>
      </c>
      <c r="J98" s="118" t="s">
        <v>385</v>
      </c>
      <c r="K98" s="128"/>
      <c r="L98" s="129" t="s">
        <v>386</v>
      </c>
    </row>
    <row r="99" spans="1:12" ht="144.94999999999999" hidden="1" customHeight="1">
      <c r="A99" s="125" t="str">
        <f t="shared" ref="A99:A130" si="6">CONCATENATE(B99,I99)</f>
        <v>S270 Programa Nacional de Inglés9</v>
      </c>
      <c r="B99" s="125" t="str">
        <f t="shared" ref="B99:B130" si="7">CONCATENATE(C99," ",D99)</f>
        <v>S270 Programa Nacional de Inglés</v>
      </c>
      <c r="C99" s="128" t="s">
        <v>193</v>
      </c>
      <c r="D99" s="128" t="s">
        <v>194</v>
      </c>
      <c r="E99" s="121" t="s">
        <v>580</v>
      </c>
      <c r="F99" s="117">
        <v>2023</v>
      </c>
      <c r="G99" s="122" t="s">
        <v>16</v>
      </c>
      <c r="H99" s="117"/>
      <c r="I99" s="128">
        <v>9</v>
      </c>
      <c r="J99" s="118" t="s">
        <v>567</v>
      </c>
      <c r="K99" s="128"/>
      <c r="L99" s="129" t="s">
        <v>387</v>
      </c>
    </row>
    <row r="100" spans="1:12" ht="144.94999999999999" hidden="1" customHeight="1">
      <c r="A100" s="125" t="str">
        <f t="shared" si="6"/>
        <v>S270 Programa Nacional de Inglés10</v>
      </c>
      <c r="B100" s="125" t="str">
        <f t="shared" si="7"/>
        <v>S270 Programa Nacional de Inglés</v>
      </c>
      <c r="C100" s="128" t="s">
        <v>193</v>
      </c>
      <c r="D100" s="128" t="s">
        <v>194</v>
      </c>
      <c r="E100" s="121" t="s">
        <v>580</v>
      </c>
      <c r="F100" s="117">
        <v>2023</v>
      </c>
      <c r="G100" s="122" t="s">
        <v>603</v>
      </c>
      <c r="H100" s="117"/>
      <c r="I100" s="128">
        <v>10</v>
      </c>
      <c r="J100" s="118" t="s">
        <v>500</v>
      </c>
      <c r="K100" s="128"/>
      <c r="L100" s="129" t="s">
        <v>388</v>
      </c>
    </row>
    <row r="101" spans="1:12" ht="144.94999999999999" hidden="1" customHeight="1">
      <c r="A101" s="125" t="str">
        <f t="shared" si="6"/>
        <v>S270 Programa Nacional de Inglés11</v>
      </c>
      <c r="B101" s="125" t="str">
        <f t="shared" si="7"/>
        <v>S270 Programa Nacional de Inglés</v>
      </c>
      <c r="C101" s="128" t="s">
        <v>193</v>
      </c>
      <c r="D101" s="128" t="s">
        <v>194</v>
      </c>
      <c r="E101" s="121" t="s">
        <v>580</v>
      </c>
      <c r="F101" s="117">
        <v>2023</v>
      </c>
      <c r="G101" s="122" t="s">
        <v>604</v>
      </c>
      <c r="H101" s="117"/>
      <c r="I101" s="128">
        <v>11</v>
      </c>
      <c r="J101" s="118" t="s">
        <v>389</v>
      </c>
      <c r="K101" s="128"/>
      <c r="L101" s="129" t="s">
        <v>390</v>
      </c>
    </row>
    <row r="102" spans="1:12" ht="144.94999999999999" hidden="1" customHeight="1">
      <c r="A102" s="125" t="str">
        <f t="shared" si="6"/>
        <v>S270 Programa Nacional de Inglés12</v>
      </c>
      <c r="B102" s="125" t="str">
        <f t="shared" si="7"/>
        <v>S270 Programa Nacional de Inglés</v>
      </c>
      <c r="C102" s="128" t="s">
        <v>193</v>
      </c>
      <c r="D102" s="128" t="s">
        <v>194</v>
      </c>
      <c r="E102" s="121" t="s">
        <v>580</v>
      </c>
      <c r="F102" s="117">
        <v>2023</v>
      </c>
      <c r="G102" s="122" t="s">
        <v>23</v>
      </c>
      <c r="H102" s="117"/>
      <c r="I102" s="128">
        <v>12</v>
      </c>
      <c r="J102" s="118" t="s">
        <v>391</v>
      </c>
      <c r="K102" s="128"/>
      <c r="L102" s="129" t="s">
        <v>392</v>
      </c>
    </row>
    <row r="103" spans="1:12" ht="144.94999999999999" hidden="1" customHeight="1">
      <c r="A103" s="125" t="str">
        <f t="shared" si="6"/>
        <v>S270 Programa Nacional de Inglés13</v>
      </c>
      <c r="B103" s="125" t="str">
        <f t="shared" si="7"/>
        <v>S270 Programa Nacional de Inglés</v>
      </c>
      <c r="C103" s="128" t="s">
        <v>193</v>
      </c>
      <c r="D103" s="128" t="s">
        <v>194</v>
      </c>
      <c r="E103" s="121" t="s">
        <v>580</v>
      </c>
      <c r="F103" s="117">
        <v>2023</v>
      </c>
      <c r="G103" s="122" t="s">
        <v>23</v>
      </c>
      <c r="H103" s="117"/>
      <c r="I103" s="128">
        <v>13</v>
      </c>
      <c r="J103" s="118" t="s">
        <v>393</v>
      </c>
      <c r="K103" s="128"/>
      <c r="L103" s="129" t="s">
        <v>394</v>
      </c>
    </row>
    <row r="104" spans="1:12" ht="144.94999999999999" hidden="1" customHeight="1">
      <c r="A104" s="125" t="str">
        <f t="shared" si="6"/>
        <v>S270 Programa Nacional de Inglés14</v>
      </c>
      <c r="B104" s="125" t="str">
        <f t="shared" si="7"/>
        <v>S270 Programa Nacional de Inglés</v>
      </c>
      <c r="C104" s="128" t="s">
        <v>193</v>
      </c>
      <c r="D104" s="128" t="s">
        <v>194</v>
      </c>
      <c r="E104" s="121" t="s">
        <v>580</v>
      </c>
      <c r="F104" s="117">
        <v>2023</v>
      </c>
      <c r="G104" s="122" t="s">
        <v>23</v>
      </c>
      <c r="H104" s="117"/>
      <c r="I104" s="128">
        <v>14</v>
      </c>
      <c r="J104" s="118" t="s">
        <v>395</v>
      </c>
      <c r="K104" s="128"/>
      <c r="L104" s="129" t="s">
        <v>556</v>
      </c>
    </row>
    <row r="105" spans="1:12" ht="144.94999999999999" hidden="1" customHeight="1">
      <c r="A105" s="125" t="str">
        <f t="shared" si="6"/>
        <v>S270 Programa Nacional de Inglés15</v>
      </c>
      <c r="B105" s="125" t="str">
        <f t="shared" si="7"/>
        <v>S270 Programa Nacional de Inglés</v>
      </c>
      <c r="C105" s="128" t="s">
        <v>193</v>
      </c>
      <c r="D105" s="128" t="s">
        <v>194</v>
      </c>
      <c r="E105" s="121" t="s">
        <v>580</v>
      </c>
      <c r="F105" s="117">
        <v>2023</v>
      </c>
      <c r="G105" s="122" t="s">
        <v>611</v>
      </c>
      <c r="H105" s="117"/>
      <c r="I105" s="128">
        <v>15</v>
      </c>
      <c r="J105" s="118" t="s">
        <v>396</v>
      </c>
      <c r="K105" s="128"/>
      <c r="L105" s="129" t="s">
        <v>532</v>
      </c>
    </row>
    <row r="106" spans="1:12" ht="144.94999999999999" hidden="1" customHeight="1">
      <c r="A106" s="125" t="str">
        <f t="shared" si="6"/>
        <v>S282 La Escuela es Nuestra1</v>
      </c>
      <c r="B106" s="125" t="str">
        <f t="shared" si="7"/>
        <v>S282 La Escuela es Nuestra</v>
      </c>
      <c r="C106" s="128" t="s">
        <v>397</v>
      </c>
      <c r="D106" s="128" t="s">
        <v>207</v>
      </c>
      <c r="E106" s="121" t="s">
        <v>164</v>
      </c>
      <c r="F106" s="117">
        <v>2023</v>
      </c>
      <c r="G106" s="122" t="s">
        <v>169</v>
      </c>
      <c r="H106" s="117"/>
      <c r="I106" s="117">
        <v>1</v>
      </c>
      <c r="J106" s="129" t="s">
        <v>398</v>
      </c>
      <c r="K106" s="128"/>
      <c r="L106" s="129" t="s">
        <v>412</v>
      </c>
    </row>
    <row r="107" spans="1:12" ht="144.94999999999999" hidden="1" customHeight="1">
      <c r="A107" s="125" t="str">
        <f t="shared" si="6"/>
        <v>S282 La Escuela es Nuestra2</v>
      </c>
      <c r="B107" s="125" t="str">
        <f t="shared" si="7"/>
        <v>S282 La Escuela es Nuestra</v>
      </c>
      <c r="C107" s="128" t="s">
        <v>397</v>
      </c>
      <c r="D107" s="128" t="s">
        <v>207</v>
      </c>
      <c r="E107" s="121" t="s">
        <v>164</v>
      </c>
      <c r="F107" s="117">
        <v>2023</v>
      </c>
      <c r="G107" s="122" t="s">
        <v>16</v>
      </c>
      <c r="H107" s="117"/>
      <c r="I107" s="117">
        <v>2</v>
      </c>
      <c r="J107" s="118" t="s">
        <v>568</v>
      </c>
      <c r="K107" s="117"/>
      <c r="L107" s="118" t="s">
        <v>537</v>
      </c>
    </row>
    <row r="108" spans="1:12" ht="144.94999999999999" hidden="1" customHeight="1">
      <c r="A108" s="125" t="str">
        <f t="shared" si="6"/>
        <v>S282 La Escuela es Nuestra3</v>
      </c>
      <c r="B108" s="125" t="str">
        <f t="shared" si="7"/>
        <v>S282 La Escuela es Nuestra</v>
      </c>
      <c r="C108" s="128" t="s">
        <v>397</v>
      </c>
      <c r="D108" s="128" t="s">
        <v>207</v>
      </c>
      <c r="E108" s="121" t="s">
        <v>164</v>
      </c>
      <c r="F108" s="117">
        <v>2023</v>
      </c>
      <c r="G108" s="122" t="s">
        <v>603</v>
      </c>
      <c r="H108" s="117"/>
      <c r="I108" s="117">
        <v>3</v>
      </c>
      <c r="J108" s="118" t="s">
        <v>507</v>
      </c>
      <c r="K108" s="117"/>
      <c r="L108" s="118" t="s">
        <v>413</v>
      </c>
    </row>
    <row r="109" spans="1:12" ht="144.94999999999999" hidden="1" customHeight="1">
      <c r="A109" s="125" t="str">
        <f t="shared" si="6"/>
        <v>S282 La Escuela es Nuestra4</v>
      </c>
      <c r="B109" s="125" t="str">
        <f t="shared" si="7"/>
        <v>S282 La Escuela es Nuestra</v>
      </c>
      <c r="C109" s="128" t="s">
        <v>397</v>
      </c>
      <c r="D109" s="128" t="s">
        <v>207</v>
      </c>
      <c r="E109" s="121" t="s">
        <v>164</v>
      </c>
      <c r="F109" s="117">
        <v>2023</v>
      </c>
      <c r="G109" s="122" t="s">
        <v>603</v>
      </c>
      <c r="H109" s="117"/>
      <c r="I109" s="117">
        <v>4</v>
      </c>
      <c r="J109" s="118" t="s">
        <v>399</v>
      </c>
      <c r="K109" s="117"/>
      <c r="L109" s="118" t="s">
        <v>414</v>
      </c>
    </row>
    <row r="110" spans="1:12" ht="144.94999999999999" hidden="1" customHeight="1">
      <c r="A110" s="125" t="str">
        <f t="shared" si="6"/>
        <v>S282 La Escuela es Nuestra5</v>
      </c>
      <c r="B110" s="125" t="str">
        <f t="shared" si="7"/>
        <v>S282 La Escuela es Nuestra</v>
      </c>
      <c r="C110" s="128" t="s">
        <v>397</v>
      </c>
      <c r="D110" s="128" t="s">
        <v>207</v>
      </c>
      <c r="E110" s="121" t="s">
        <v>164</v>
      </c>
      <c r="F110" s="117">
        <v>2023</v>
      </c>
      <c r="G110" s="122" t="s">
        <v>603</v>
      </c>
      <c r="H110" s="117"/>
      <c r="I110" s="117">
        <v>5</v>
      </c>
      <c r="J110" s="118" t="s">
        <v>400</v>
      </c>
      <c r="K110" s="117"/>
      <c r="L110" s="118" t="s">
        <v>415</v>
      </c>
    </row>
    <row r="111" spans="1:12" ht="144.94999999999999" hidden="1" customHeight="1">
      <c r="A111" s="125" t="str">
        <f t="shared" si="6"/>
        <v>S282 La Escuela es Nuestra6</v>
      </c>
      <c r="B111" s="125" t="str">
        <f t="shared" si="7"/>
        <v>S282 La Escuela es Nuestra</v>
      </c>
      <c r="C111" s="128" t="s">
        <v>397</v>
      </c>
      <c r="D111" s="128" t="s">
        <v>207</v>
      </c>
      <c r="E111" s="121" t="s">
        <v>164</v>
      </c>
      <c r="F111" s="117">
        <v>2023</v>
      </c>
      <c r="G111" s="122" t="s">
        <v>603</v>
      </c>
      <c r="H111" s="117"/>
      <c r="I111" s="117">
        <v>6</v>
      </c>
      <c r="J111" s="118" t="s">
        <v>508</v>
      </c>
      <c r="K111" s="117"/>
      <c r="L111" s="118" t="s">
        <v>416</v>
      </c>
    </row>
    <row r="112" spans="1:12" ht="144.94999999999999" hidden="1" customHeight="1">
      <c r="A112" s="125" t="str">
        <f t="shared" si="6"/>
        <v>S282 La Escuela es Nuestra7</v>
      </c>
      <c r="B112" s="125" t="str">
        <f t="shared" si="7"/>
        <v>S282 La Escuela es Nuestra</v>
      </c>
      <c r="C112" s="128" t="s">
        <v>397</v>
      </c>
      <c r="D112" s="128" t="s">
        <v>207</v>
      </c>
      <c r="E112" s="121" t="s">
        <v>164</v>
      </c>
      <c r="F112" s="117">
        <v>2023</v>
      </c>
      <c r="G112" s="122" t="s">
        <v>604</v>
      </c>
      <c r="H112" s="117"/>
      <c r="I112" s="117">
        <v>7</v>
      </c>
      <c r="J112" s="118" t="s">
        <v>401</v>
      </c>
      <c r="K112" s="117"/>
      <c r="L112" s="118" t="s">
        <v>417</v>
      </c>
    </row>
    <row r="113" spans="1:12" ht="144.94999999999999" hidden="1" customHeight="1">
      <c r="A113" s="125" t="str">
        <f t="shared" si="6"/>
        <v>S282 La Escuela es Nuestra8</v>
      </c>
      <c r="B113" s="125" t="str">
        <f t="shared" si="7"/>
        <v>S282 La Escuela es Nuestra</v>
      </c>
      <c r="C113" s="128" t="s">
        <v>397</v>
      </c>
      <c r="D113" s="128" t="s">
        <v>207</v>
      </c>
      <c r="E113" s="121" t="s">
        <v>164</v>
      </c>
      <c r="F113" s="117">
        <v>2023</v>
      </c>
      <c r="G113" s="122" t="s">
        <v>23</v>
      </c>
      <c r="H113" s="117"/>
      <c r="I113" s="117">
        <v>8</v>
      </c>
      <c r="J113" s="118" t="s">
        <v>402</v>
      </c>
      <c r="K113" s="117"/>
      <c r="L113" s="118" t="s">
        <v>538</v>
      </c>
    </row>
    <row r="114" spans="1:12" ht="144.94999999999999" hidden="1" customHeight="1">
      <c r="A114" s="125" t="str">
        <f t="shared" si="6"/>
        <v>S282 La Escuela es Nuestra9</v>
      </c>
      <c r="B114" s="125" t="str">
        <f t="shared" si="7"/>
        <v>S282 La Escuela es Nuestra</v>
      </c>
      <c r="C114" s="128" t="s">
        <v>397</v>
      </c>
      <c r="D114" s="128" t="s">
        <v>207</v>
      </c>
      <c r="E114" s="121" t="s">
        <v>164</v>
      </c>
      <c r="F114" s="117">
        <v>2023</v>
      </c>
      <c r="G114" s="122" t="s">
        <v>23</v>
      </c>
      <c r="H114" s="117"/>
      <c r="I114" s="117">
        <v>9</v>
      </c>
      <c r="J114" s="118" t="s">
        <v>509</v>
      </c>
      <c r="K114" s="117"/>
      <c r="L114" s="118" t="s">
        <v>539</v>
      </c>
    </row>
    <row r="115" spans="1:12" ht="144.94999999999999" hidden="1" customHeight="1">
      <c r="A115" s="125" t="str">
        <f t="shared" si="6"/>
        <v>S282 La Escuela es Nuestra10</v>
      </c>
      <c r="B115" s="125" t="str">
        <f t="shared" si="7"/>
        <v>S282 La Escuela es Nuestra</v>
      </c>
      <c r="C115" s="128" t="s">
        <v>397</v>
      </c>
      <c r="D115" s="128" t="s">
        <v>207</v>
      </c>
      <c r="E115" s="121" t="s">
        <v>164</v>
      </c>
      <c r="F115" s="117">
        <v>2023</v>
      </c>
      <c r="G115" s="122" t="s">
        <v>23</v>
      </c>
      <c r="H115" s="117"/>
      <c r="I115" s="117">
        <v>10</v>
      </c>
      <c r="J115" s="118" t="s">
        <v>403</v>
      </c>
      <c r="K115" s="117"/>
      <c r="L115" s="118" t="s">
        <v>418</v>
      </c>
    </row>
    <row r="116" spans="1:12" ht="144.94999999999999" hidden="1" customHeight="1">
      <c r="A116" s="125" t="str">
        <f t="shared" si="6"/>
        <v>S282 La Escuela es Nuestra11</v>
      </c>
      <c r="B116" s="125" t="str">
        <f t="shared" si="7"/>
        <v>S282 La Escuela es Nuestra</v>
      </c>
      <c r="C116" s="128" t="s">
        <v>397</v>
      </c>
      <c r="D116" s="128" t="s">
        <v>207</v>
      </c>
      <c r="E116" s="121" t="s">
        <v>164</v>
      </c>
      <c r="F116" s="117">
        <v>2023</v>
      </c>
      <c r="G116" s="122" t="s">
        <v>605</v>
      </c>
      <c r="H116" s="117"/>
      <c r="I116" s="117">
        <v>11</v>
      </c>
      <c r="J116" s="118" t="s">
        <v>510</v>
      </c>
      <c r="K116" s="117"/>
      <c r="L116" s="118" t="s">
        <v>540</v>
      </c>
    </row>
    <row r="117" spans="1:12" ht="144.94999999999999" hidden="1" customHeight="1">
      <c r="A117" s="125" t="str">
        <f t="shared" si="6"/>
        <v>S282 La Escuela es Nuestra12</v>
      </c>
      <c r="B117" s="125" t="str">
        <f t="shared" si="7"/>
        <v>S282 La Escuela es Nuestra</v>
      </c>
      <c r="C117" s="128" t="s">
        <v>397</v>
      </c>
      <c r="D117" s="128" t="s">
        <v>207</v>
      </c>
      <c r="E117" s="121" t="s">
        <v>164</v>
      </c>
      <c r="F117" s="117">
        <v>2023</v>
      </c>
      <c r="G117" s="122" t="s">
        <v>605</v>
      </c>
      <c r="H117" s="117"/>
      <c r="I117" s="117">
        <v>12</v>
      </c>
      <c r="J117" s="118" t="s">
        <v>404</v>
      </c>
      <c r="K117" s="117"/>
      <c r="L117" s="118" t="s">
        <v>419</v>
      </c>
    </row>
    <row r="118" spans="1:12" ht="144.94999999999999" hidden="1" customHeight="1">
      <c r="A118" s="125" t="str">
        <f t="shared" si="6"/>
        <v>S282 La Escuela es Nuestra13</v>
      </c>
      <c r="B118" s="125" t="str">
        <f t="shared" si="7"/>
        <v>S282 La Escuela es Nuestra</v>
      </c>
      <c r="C118" s="128" t="s">
        <v>397</v>
      </c>
      <c r="D118" s="128" t="s">
        <v>207</v>
      </c>
      <c r="E118" s="121" t="s">
        <v>164</v>
      </c>
      <c r="F118" s="117">
        <v>2023</v>
      </c>
      <c r="G118" s="122" t="s">
        <v>16</v>
      </c>
      <c r="H118" s="117"/>
      <c r="I118" s="117">
        <v>13</v>
      </c>
      <c r="J118" s="118" t="s">
        <v>511</v>
      </c>
      <c r="K118" s="117"/>
      <c r="L118" s="118" t="s">
        <v>541</v>
      </c>
    </row>
    <row r="119" spans="1:12" ht="144.94999999999999" hidden="1" customHeight="1">
      <c r="A119" s="125" t="str">
        <f t="shared" si="6"/>
        <v>S282 La Escuela es Nuestra14</v>
      </c>
      <c r="B119" s="125" t="str">
        <f t="shared" si="7"/>
        <v>S282 La Escuela es Nuestra</v>
      </c>
      <c r="C119" s="128" t="s">
        <v>397</v>
      </c>
      <c r="D119" s="128" t="s">
        <v>207</v>
      </c>
      <c r="E119" s="121" t="s">
        <v>164</v>
      </c>
      <c r="F119" s="117">
        <v>2023</v>
      </c>
      <c r="G119" s="122" t="s">
        <v>16</v>
      </c>
      <c r="H119" s="117"/>
      <c r="I119" s="117">
        <v>14</v>
      </c>
      <c r="J119" s="118" t="s">
        <v>405</v>
      </c>
      <c r="K119" s="117"/>
      <c r="L119" s="118" t="s">
        <v>420</v>
      </c>
    </row>
    <row r="120" spans="1:12" ht="144.94999999999999" hidden="1" customHeight="1">
      <c r="A120" s="125" t="str">
        <f t="shared" si="6"/>
        <v>S282 La Escuela es Nuestra15</v>
      </c>
      <c r="B120" s="125" t="str">
        <f t="shared" si="7"/>
        <v>S282 La Escuela es Nuestra</v>
      </c>
      <c r="C120" s="128" t="s">
        <v>397</v>
      </c>
      <c r="D120" s="128" t="s">
        <v>207</v>
      </c>
      <c r="E120" s="121" t="s">
        <v>164</v>
      </c>
      <c r="F120" s="117">
        <v>2023</v>
      </c>
      <c r="G120" s="122" t="s">
        <v>16</v>
      </c>
      <c r="H120" s="117"/>
      <c r="I120" s="117">
        <v>15</v>
      </c>
      <c r="J120" s="118" t="s">
        <v>406</v>
      </c>
      <c r="K120" s="117"/>
      <c r="L120" s="118" t="s">
        <v>542</v>
      </c>
    </row>
    <row r="121" spans="1:12" ht="144.94999999999999" hidden="1" customHeight="1">
      <c r="A121" s="125" t="str">
        <f t="shared" si="6"/>
        <v>S282 La Escuela es Nuestra16</v>
      </c>
      <c r="B121" s="125" t="str">
        <f t="shared" si="7"/>
        <v>S282 La Escuela es Nuestra</v>
      </c>
      <c r="C121" s="128" t="s">
        <v>397</v>
      </c>
      <c r="D121" s="128" t="s">
        <v>207</v>
      </c>
      <c r="E121" s="121" t="s">
        <v>164</v>
      </c>
      <c r="F121" s="117">
        <v>2023</v>
      </c>
      <c r="G121" s="122" t="s">
        <v>603</v>
      </c>
      <c r="H121" s="117"/>
      <c r="I121" s="117">
        <v>16</v>
      </c>
      <c r="J121" s="118" t="s">
        <v>407</v>
      </c>
      <c r="K121" s="117"/>
      <c r="L121" s="118" t="s">
        <v>560</v>
      </c>
    </row>
    <row r="122" spans="1:12" ht="144.94999999999999" hidden="1" customHeight="1">
      <c r="A122" s="125" t="str">
        <f t="shared" si="6"/>
        <v>S282 La Escuela es Nuestra17</v>
      </c>
      <c r="B122" s="125" t="str">
        <f t="shared" si="7"/>
        <v>S282 La Escuela es Nuestra</v>
      </c>
      <c r="C122" s="128" t="s">
        <v>397</v>
      </c>
      <c r="D122" s="128" t="s">
        <v>207</v>
      </c>
      <c r="E122" s="121" t="s">
        <v>164</v>
      </c>
      <c r="F122" s="117">
        <v>2023</v>
      </c>
      <c r="G122" s="122" t="s">
        <v>603</v>
      </c>
      <c r="H122" s="117"/>
      <c r="I122" s="117">
        <v>17</v>
      </c>
      <c r="J122" s="118" t="s">
        <v>408</v>
      </c>
      <c r="K122" s="117"/>
      <c r="L122" s="118" t="s">
        <v>421</v>
      </c>
    </row>
    <row r="123" spans="1:12" ht="144.94999999999999" hidden="1" customHeight="1">
      <c r="A123" s="125" t="str">
        <f t="shared" si="6"/>
        <v>S282 La Escuela es Nuestra18</v>
      </c>
      <c r="B123" s="125" t="str">
        <f t="shared" si="7"/>
        <v>S282 La Escuela es Nuestra</v>
      </c>
      <c r="C123" s="128" t="s">
        <v>397</v>
      </c>
      <c r="D123" s="128" t="s">
        <v>207</v>
      </c>
      <c r="E123" s="121" t="s">
        <v>164</v>
      </c>
      <c r="F123" s="117">
        <v>2023</v>
      </c>
      <c r="G123" s="122" t="s">
        <v>604</v>
      </c>
      <c r="H123" s="117"/>
      <c r="I123" s="117">
        <v>18</v>
      </c>
      <c r="J123" s="118" t="s">
        <v>409</v>
      </c>
      <c r="K123" s="117"/>
      <c r="L123" s="118" t="s">
        <v>422</v>
      </c>
    </row>
    <row r="124" spans="1:12" ht="144.94999999999999" hidden="1" customHeight="1">
      <c r="A124" s="125" t="str">
        <f t="shared" si="6"/>
        <v>S282 La Escuela es Nuestra19</v>
      </c>
      <c r="B124" s="125" t="str">
        <f t="shared" si="7"/>
        <v>S282 La Escuela es Nuestra</v>
      </c>
      <c r="C124" s="128" t="s">
        <v>397</v>
      </c>
      <c r="D124" s="128" t="s">
        <v>207</v>
      </c>
      <c r="E124" s="121" t="s">
        <v>164</v>
      </c>
      <c r="F124" s="117">
        <v>2023</v>
      </c>
      <c r="G124" s="122" t="s">
        <v>23</v>
      </c>
      <c r="H124" s="117"/>
      <c r="I124" s="117">
        <v>19</v>
      </c>
      <c r="J124" s="118" t="s">
        <v>410</v>
      </c>
      <c r="K124" s="117"/>
      <c r="L124" s="118" t="s">
        <v>543</v>
      </c>
    </row>
    <row r="125" spans="1:12" ht="144.94999999999999" hidden="1" customHeight="1">
      <c r="A125" s="125" t="str">
        <f t="shared" si="6"/>
        <v>S282 La Escuela es Nuestra20</v>
      </c>
      <c r="B125" s="125" t="str">
        <f t="shared" si="7"/>
        <v>S282 La Escuela es Nuestra</v>
      </c>
      <c r="C125" s="128" t="s">
        <v>397</v>
      </c>
      <c r="D125" s="128" t="s">
        <v>207</v>
      </c>
      <c r="E125" s="121" t="s">
        <v>164</v>
      </c>
      <c r="F125" s="117">
        <v>2023</v>
      </c>
      <c r="G125" s="122" t="s">
        <v>23</v>
      </c>
      <c r="H125" s="117"/>
      <c r="I125" s="117">
        <v>20</v>
      </c>
      <c r="J125" s="118" t="s">
        <v>512</v>
      </c>
      <c r="K125" s="117"/>
      <c r="L125" s="118" t="s">
        <v>423</v>
      </c>
    </row>
    <row r="126" spans="1:12" ht="144.94999999999999" hidden="1" customHeight="1">
      <c r="A126" s="125" t="str">
        <f t="shared" si="6"/>
        <v>S282 La Escuela es Nuestra21</v>
      </c>
      <c r="B126" s="125" t="str">
        <f t="shared" si="7"/>
        <v>S282 La Escuela es Nuestra</v>
      </c>
      <c r="C126" s="128" t="s">
        <v>397</v>
      </c>
      <c r="D126" s="128" t="s">
        <v>207</v>
      </c>
      <c r="E126" s="121" t="s">
        <v>164</v>
      </c>
      <c r="F126" s="117">
        <v>2023</v>
      </c>
      <c r="G126" s="122" t="s">
        <v>605</v>
      </c>
      <c r="H126" s="117"/>
      <c r="I126" s="117">
        <v>21</v>
      </c>
      <c r="J126" s="118" t="s">
        <v>513</v>
      </c>
      <c r="K126" s="117"/>
      <c r="L126" s="118" t="s">
        <v>575</v>
      </c>
    </row>
    <row r="127" spans="1:12" ht="144.94999999999999" hidden="1" customHeight="1">
      <c r="A127" s="125" t="str">
        <f t="shared" si="6"/>
        <v>S282 La Escuela es Nuestra22</v>
      </c>
      <c r="B127" s="125" t="str">
        <f t="shared" si="7"/>
        <v>S282 La Escuela es Nuestra</v>
      </c>
      <c r="C127" s="128" t="s">
        <v>397</v>
      </c>
      <c r="D127" s="128" t="s">
        <v>207</v>
      </c>
      <c r="E127" s="121" t="s">
        <v>164</v>
      </c>
      <c r="F127" s="117">
        <v>2023</v>
      </c>
      <c r="G127" s="122" t="s">
        <v>605</v>
      </c>
      <c r="H127" s="117"/>
      <c r="I127" s="117">
        <v>22</v>
      </c>
      <c r="J127" s="118" t="s">
        <v>411</v>
      </c>
      <c r="K127" s="117"/>
      <c r="L127" s="118" t="s">
        <v>424</v>
      </c>
    </row>
    <row r="128" spans="1:12" ht="144.94999999999999" hidden="1" customHeight="1">
      <c r="A128" s="125" t="str">
        <f t="shared" si="6"/>
        <v>S283 Jóvenes Escribiendo el Futuro1</v>
      </c>
      <c r="B128" s="125" t="str">
        <f t="shared" si="7"/>
        <v>S283 Jóvenes Escribiendo el Futuro</v>
      </c>
      <c r="C128" s="128" t="s">
        <v>195</v>
      </c>
      <c r="D128" s="128" t="s">
        <v>196</v>
      </c>
      <c r="E128" s="121" t="s">
        <v>164</v>
      </c>
      <c r="F128" s="117">
        <v>2023</v>
      </c>
      <c r="G128" s="122" t="s">
        <v>615</v>
      </c>
      <c r="H128" s="117"/>
      <c r="I128" s="128">
        <v>1</v>
      </c>
      <c r="J128" s="129" t="s">
        <v>501</v>
      </c>
      <c r="K128" s="128"/>
      <c r="L128" s="129" t="s">
        <v>557</v>
      </c>
    </row>
    <row r="129" spans="1:12" ht="144.94999999999999" hidden="1" customHeight="1">
      <c r="A129" s="125" t="str">
        <f t="shared" si="6"/>
        <v>S283 Jóvenes Escribiendo el Futuro2</v>
      </c>
      <c r="B129" s="125" t="str">
        <f t="shared" si="7"/>
        <v>S283 Jóvenes Escribiendo el Futuro</v>
      </c>
      <c r="C129" s="128" t="s">
        <v>195</v>
      </c>
      <c r="D129" s="128" t="s">
        <v>196</v>
      </c>
      <c r="E129" s="121" t="s">
        <v>580</v>
      </c>
      <c r="F129" s="117">
        <v>2023</v>
      </c>
      <c r="G129" s="122" t="s">
        <v>16</v>
      </c>
      <c r="H129" s="117"/>
      <c r="I129" s="128">
        <v>2</v>
      </c>
      <c r="J129" s="118" t="s">
        <v>425</v>
      </c>
      <c r="K129" s="128"/>
      <c r="L129" s="129" t="s">
        <v>428</v>
      </c>
    </row>
    <row r="130" spans="1:12" ht="144.94999999999999" hidden="1" customHeight="1">
      <c r="A130" s="125" t="str">
        <f t="shared" si="6"/>
        <v>S283 Jóvenes Escribiendo el Futuro3</v>
      </c>
      <c r="B130" s="125" t="str">
        <f t="shared" si="7"/>
        <v>S283 Jóvenes Escribiendo el Futuro</v>
      </c>
      <c r="C130" s="128" t="s">
        <v>195</v>
      </c>
      <c r="D130" s="128" t="s">
        <v>196</v>
      </c>
      <c r="E130" s="121" t="s">
        <v>580</v>
      </c>
      <c r="F130" s="117">
        <v>2023</v>
      </c>
      <c r="G130" s="122" t="s">
        <v>605</v>
      </c>
      <c r="H130" s="117"/>
      <c r="I130" s="128">
        <v>3</v>
      </c>
      <c r="J130" s="118" t="s">
        <v>426</v>
      </c>
      <c r="K130" s="128"/>
      <c r="L130" s="129" t="s">
        <v>429</v>
      </c>
    </row>
    <row r="131" spans="1:12" ht="144.94999999999999" hidden="1" customHeight="1">
      <c r="A131" s="125" t="str">
        <f t="shared" ref="A131:A162" si="8">CONCATENATE(B131,I131)</f>
        <v>S283 Jóvenes Escribiendo el Futuro4</v>
      </c>
      <c r="B131" s="125" t="str">
        <f t="shared" ref="B131" si="9">CONCATENATE(C131," ",D131)</f>
        <v>S283 Jóvenes Escribiendo el Futuro</v>
      </c>
      <c r="C131" s="128" t="s">
        <v>195</v>
      </c>
      <c r="D131" s="128" t="s">
        <v>196</v>
      </c>
      <c r="E131" s="121" t="s">
        <v>580</v>
      </c>
      <c r="F131" s="117">
        <v>2023</v>
      </c>
      <c r="G131" s="122" t="s">
        <v>16</v>
      </c>
      <c r="H131" s="117"/>
      <c r="I131" s="128">
        <v>4</v>
      </c>
      <c r="J131" s="118" t="s">
        <v>427</v>
      </c>
      <c r="K131" s="128"/>
      <c r="L131" s="129" t="s">
        <v>430</v>
      </c>
    </row>
    <row r="132" spans="1:12" ht="144.94999999999999" hidden="1" customHeight="1">
      <c r="A132" s="125" t="str">
        <f t="shared" si="8"/>
        <v>S295 Fortalecimiento de los Servicios de Educación Especial (PFSEE)1</v>
      </c>
      <c r="B132" s="125" t="s">
        <v>107</v>
      </c>
      <c r="C132" s="116" t="s">
        <v>439</v>
      </c>
      <c r="D132" s="116" t="s">
        <v>440</v>
      </c>
      <c r="E132" s="121" t="s">
        <v>164</v>
      </c>
      <c r="F132" s="117">
        <v>2023</v>
      </c>
      <c r="G132" s="122" t="s">
        <v>69</v>
      </c>
      <c r="H132" s="117"/>
      <c r="I132" s="117">
        <v>1</v>
      </c>
      <c r="J132" s="118" t="s">
        <v>514</v>
      </c>
      <c r="K132" s="117"/>
      <c r="L132" s="118" t="s">
        <v>544</v>
      </c>
    </row>
    <row r="133" spans="1:12" ht="144.94999999999999" hidden="1" customHeight="1">
      <c r="A133" s="125" t="str">
        <f t="shared" si="8"/>
        <v>S295 Fortalecimiento de los Servicios de Educación Especial (PFSEE)2</v>
      </c>
      <c r="B133" s="125" t="s">
        <v>107</v>
      </c>
      <c r="C133" s="116" t="s">
        <v>439</v>
      </c>
      <c r="D133" s="116" t="s">
        <v>440</v>
      </c>
      <c r="E133" s="121" t="s">
        <v>164</v>
      </c>
      <c r="F133" s="117">
        <v>2023</v>
      </c>
      <c r="G133" s="122" t="s">
        <v>16</v>
      </c>
      <c r="H133" s="117"/>
      <c r="I133" s="117">
        <v>2</v>
      </c>
      <c r="J133" s="118" t="s">
        <v>441</v>
      </c>
      <c r="K133" s="117"/>
      <c r="L133" s="118" t="s">
        <v>445</v>
      </c>
    </row>
    <row r="134" spans="1:12" ht="144.94999999999999" hidden="1" customHeight="1">
      <c r="A134" s="125" t="str">
        <f t="shared" si="8"/>
        <v>S295 Fortalecimiento de los Servicios de Educación Especial (PFSEE)3</v>
      </c>
      <c r="B134" s="125" t="s">
        <v>107</v>
      </c>
      <c r="C134" s="116" t="s">
        <v>439</v>
      </c>
      <c r="D134" s="116" t="s">
        <v>440</v>
      </c>
      <c r="E134" s="121" t="s">
        <v>164</v>
      </c>
      <c r="F134" s="117">
        <v>2023</v>
      </c>
      <c r="G134" s="122" t="s">
        <v>16</v>
      </c>
      <c r="H134" s="117"/>
      <c r="I134" s="117">
        <v>3</v>
      </c>
      <c r="J134" s="118" t="s">
        <v>569</v>
      </c>
      <c r="K134" s="117"/>
      <c r="L134" s="118" t="s">
        <v>446</v>
      </c>
    </row>
    <row r="135" spans="1:12" ht="144.94999999999999" hidden="1" customHeight="1">
      <c r="A135" s="125" t="str">
        <f t="shared" si="8"/>
        <v>S295 Fortalecimiento de los Servicios de Educación Especial (PFSEE)4</v>
      </c>
      <c r="B135" s="125" t="s">
        <v>107</v>
      </c>
      <c r="C135" s="116" t="s">
        <v>439</v>
      </c>
      <c r="D135" s="116" t="s">
        <v>440</v>
      </c>
      <c r="E135" s="121" t="s">
        <v>164</v>
      </c>
      <c r="F135" s="117">
        <v>2023</v>
      </c>
      <c r="G135" s="122" t="s">
        <v>603</v>
      </c>
      <c r="H135" s="117"/>
      <c r="I135" s="117">
        <v>4</v>
      </c>
      <c r="J135" s="118" t="s">
        <v>515</v>
      </c>
      <c r="K135" s="117"/>
      <c r="L135" s="118" t="s">
        <v>447</v>
      </c>
    </row>
    <row r="136" spans="1:12" ht="144.94999999999999" hidden="1" customHeight="1">
      <c r="A136" s="125" t="str">
        <f t="shared" si="8"/>
        <v>S295 Fortalecimiento de los Servicios de Educación Especial (PFSEE)5</v>
      </c>
      <c r="B136" s="125" t="s">
        <v>107</v>
      </c>
      <c r="C136" s="116" t="s">
        <v>439</v>
      </c>
      <c r="D136" s="116" t="s">
        <v>440</v>
      </c>
      <c r="E136" s="121" t="s">
        <v>164</v>
      </c>
      <c r="F136" s="117">
        <v>2023</v>
      </c>
      <c r="G136" s="122" t="s">
        <v>603</v>
      </c>
      <c r="H136" s="117"/>
      <c r="I136" s="117">
        <v>5</v>
      </c>
      <c r="J136" s="118" t="s">
        <v>442</v>
      </c>
      <c r="K136" s="117"/>
      <c r="L136" s="118" t="s">
        <v>448</v>
      </c>
    </row>
    <row r="137" spans="1:12" ht="144.94999999999999" hidden="1" customHeight="1">
      <c r="A137" s="125" t="str">
        <f t="shared" si="8"/>
        <v>S295 Fortalecimiento de los Servicios de Educación Especial (PFSEE)6</v>
      </c>
      <c r="B137" s="125" t="s">
        <v>107</v>
      </c>
      <c r="C137" s="116" t="s">
        <v>439</v>
      </c>
      <c r="D137" s="116" t="s">
        <v>440</v>
      </c>
      <c r="E137" s="121" t="s">
        <v>164</v>
      </c>
      <c r="F137" s="117">
        <v>2023</v>
      </c>
      <c r="G137" s="122" t="s">
        <v>603</v>
      </c>
      <c r="H137" s="117"/>
      <c r="I137" s="117">
        <v>6</v>
      </c>
      <c r="J137" s="118" t="s">
        <v>443</v>
      </c>
      <c r="K137" s="117"/>
      <c r="L137" s="118" t="s">
        <v>449</v>
      </c>
    </row>
    <row r="138" spans="1:12" ht="144.94999999999999" hidden="1" customHeight="1">
      <c r="A138" s="125" t="str">
        <f t="shared" si="8"/>
        <v>S295 Fortalecimiento de los Servicios de Educación Especial (PFSEE)7</v>
      </c>
      <c r="B138" s="125" t="s">
        <v>107</v>
      </c>
      <c r="C138" s="116" t="s">
        <v>439</v>
      </c>
      <c r="D138" s="116" t="s">
        <v>440</v>
      </c>
      <c r="E138" s="121" t="s">
        <v>164</v>
      </c>
      <c r="F138" s="117">
        <v>2023</v>
      </c>
      <c r="G138" s="122" t="s">
        <v>23</v>
      </c>
      <c r="H138" s="117"/>
      <c r="I138" s="117">
        <v>7</v>
      </c>
      <c r="J138" s="118" t="s">
        <v>444</v>
      </c>
      <c r="K138" s="117"/>
      <c r="L138" s="118" t="s">
        <v>450</v>
      </c>
    </row>
    <row r="139" spans="1:12" ht="144.94999999999999" hidden="1" customHeight="1">
      <c r="A139" s="125" t="str">
        <f t="shared" si="8"/>
        <v>S295 Fortalecimiento de los Servicios de Educación Especial (PFSEE)8</v>
      </c>
      <c r="B139" s="125" t="s">
        <v>107</v>
      </c>
      <c r="C139" s="116" t="s">
        <v>439</v>
      </c>
      <c r="D139" s="116" t="s">
        <v>440</v>
      </c>
      <c r="E139" s="121" t="s">
        <v>164</v>
      </c>
      <c r="F139" s="117">
        <v>2023</v>
      </c>
      <c r="G139" s="122" t="s">
        <v>23</v>
      </c>
      <c r="H139" s="117"/>
      <c r="I139" s="117">
        <v>8</v>
      </c>
      <c r="J139" s="118" t="s">
        <v>570</v>
      </c>
      <c r="K139" s="128"/>
      <c r="L139" s="129" t="s">
        <v>451</v>
      </c>
    </row>
    <row r="140" spans="1:12" ht="144.94999999999999" hidden="1" customHeight="1">
      <c r="A140" s="125" t="str">
        <f t="shared" si="8"/>
        <v>S295 Fortalecimiento de los Servicios de Educación Especial (PFSEE)9</v>
      </c>
      <c r="B140" s="125" t="s">
        <v>107</v>
      </c>
      <c r="C140" s="116" t="s">
        <v>439</v>
      </c>
      <c r="D140" s="116" t="s">
        <v>440</v>
      </c>
      <c r="E140" s="121" t="s">
        <v>164</v>
      </c>
      <c r="F140" s="117">
        <v>2023</v>
      </c>
      <c r="G140" s="122" t="s">
        <v>605</v>
      </c>
      <c r="H140" s="117"/>
      <c r="I140" s="117">
        <v>9</v>
      </c>
      <c r="J140" s="118" t="s">
        <v>516</v>
      </c>
      <c r="K140" s="128"/>
      <c r="L140" s="129" t="s">
        <v>545</v>
      </c>
    </row>
    <row r="141" spans="1:12" ht="144.94999999999999" hidden="1" customHeight="1">
      <c r="A141" s="125" t="str">
        <f t="shared" si="8"/>
        <v>S300 Fortalecimiento a la Excelencia Educativa1</v>
      </c>
      <c r="B141" s="125" t="s">
        <v>111</v>
      </c>
      <c r="C141" s="116" t="s">
        <v>454</v>
      </c>
      <c r="D141" s="116" t="s">
        <v>455</v>
      </c>
      <c r="E141" s="121" t="s">
        <v>580</v>
      </c>
      <c r="F141" s="117">
        <v>2023</v>
      </c>
      <c r="G141" s="122" t="s">
        <v>16</v>
      </c>
      <c r="H141" s="117"/>
      <c r="I141" s="117">
        <v>1</v>
      </c>
      <c r="J141" s="118" t="s">
        <v>456</v>
      </c>
      <c r="K141" s="128"/>
      <c r="L141" s="129" t="s">
        <v>470</v>
      </c>
    </row>
    <row r="142" spans="1:12" ht="144.94999999999999" hidden="1" customHeight="1">
      <c r="A142" s="125" t="str">
        <f t="shared" si="8"/>
        <v>S300 Fortalecimiento a la Excelencia Educativa2</v>
      </c>
      <c r="B142" s="125" t="s">
        <v>111</v>
      </c>
      <c r="C142" s="116" t="s">
        <v>454</v>
      </c>
      <c r="D142" s="116" t="s">
        <v>455</v>
      </c>
      <c r="E142" s="121" t="s">
        <v>580</v>
      </c>
      <c r="F142" s="117">
        <v>2023</v>
      </c>
      <c r="G142" s="122" t="s">
        <v>16</v>
      </c>
      <c r="H142" s="117"/>
      <c r="I142" s="117">
        <v>2</v>
      </c>
      <c r="J142" s="118"/>
      <c r="K142" s="128"/>
      <c r="L142" s="129" t="s">
        <v>471</v>
      </c>
    </row>
    <row r="143" spans="1:12" ht="144.94999999999999" hidden="1" customHeight="1">
      <c r="A143" s="125" t="str">
        <f t="shared" si="8"/>
        <v>S300 Fortalecimiento a la Excelencia Educativa3</v>
      </c>
      <c r="B143" s="125" t="s">
        <v>111</v>
      </c>
      <c r="C143" s="116" t="s">
        <v>454</v>
      </c>
      <c r="D143" s="116" t="s">
        <v>455</v>
      </c>
      <c r="E143" s="121" t="s">
        <v>580</v>
      </c>
      <c r="F143" s="117">
        <v>2023</v>
      </c>
      <c r="G143" s="122" t="s">
        <v>16</v>
      </c>
      <c r="H143" s="117"/>
      <c r="I143" s="117">
        <v>3</v>
      </c>
      <c r="J143" s="118" t="s">
        <v>457</v>
      </c>
      <c r="K143" s="128"/>
      <c r="L143" s="129" t="s">
        <v>472</v>
      </c>
    </row>
    <row r="144" spans="1:12" ht="144.94999999999999" hidden="1" customHeight="1">
      <c r="A144" s="125" t="str">
        <f t="shared" si="8"/>
        <v>S300 Fortalecimiento a la Excelencia Educativa4</v>
      </c>
      <c r="B144" s="125" t="s">
        <v>111</v>
      </c>
      <c r="C144" s="116" t="s">
        <v>454</v>
      </c>
      <c r="D144" s="116" t="s">
        <v>455</v>
      </c>
      <c r="E144" s="121" t="s">
        <v>580</v>
      </c>
      <c r="F144" s="117">
        <v>2023</v>
      </c>
      <c r="G144" s="122" t="s">
        <v>16</v>
      </c>
      <c r="H144" s="117"/>
      <c r="I144" s="117">
        <v>4</v>
      </c>
      <c r="J144" s="118" t="s">
        <v>458</v>
      </c>
      <c r="K144" s="128"/>
      <c r="L144" s="129" t="s">
        <v>473</v>
      </c>
    </row>
    <row r="145" spans="1:12" ht="144.94999999999999" hidden="1" customHeight="1">
      <c r="A145" s="125" t="str">
        <f t="shared" si="8"/>
        <v>S300 Fortalecimiento a la Excelencia Educativa5</v>
      </c>
      <c r="B145" s="125" t="s">
        <v>111</v>
      </c>
      <c r="C145" s="116" t="s">
        <v>454</v>
      </c>
      <c r="D145" s="116" t="s">
        <v>455</v>
      </c>
      <c r="E145" s="121" t="s">
        <v>580</v>
      </c>
      <c r="F145" s="117">
        <v>2023</v>
      </c>
      <c r="G145" s="122" t="s">
        <v>16</v>
      </c>
      <c r="H145" s="117"/>
      <c r="I145" s="117">
        <v>5</v>
      </c>
      <c r="J145" s="118" t="s">
        <v>459</v>
      </c>
      <c r="K145" s="128"/>
      <c r="L145" s="129" t="s">
        <v>576</v>
      </c>
    </row>
    <row r="146" spans="1:12" ht="144.94999999999999" hidden="1" customHeight="1">
      <c r="A146" s="125" t="str">
        <f t="shared" si="8"/>
        <v>S300 Fortalecimiento a la Excelencia Educativa6</v>
      </c>
      <c r="B146" s="125" t="s">
        <v>111</v>
      </c>
      <c r="C146" s="116" t="s">
        <v>454</v>
      </c>
      <c r="D146" s="116" t="s">
        <v>455</v>
      </c>
      <c r="E146" s="121" t="s">
        <v>580</v>
      </c>
      <c r="F146" s="117">
        <v>2023</v>
      </c>
      <c r="G146" s="122" t="s">
        <v>603</v>
      </c>
      <c r="H146" s="117"/>
      <c r="I146" s="117">
        <v>6</v>
      </c>
      <c r="J146" s="118" t="s">
        <v>460</v>
      </c>
      <c r="K146" s="128"/>
      <c r="L146" s="129" t="s">
        <v>546</v>
      </c>
    </row>
    <row r="147" spans="1:12" ht="144.94999999999999" hidden="1" customHeight="1">
      <c r="A147" s="125" t="str">
        <f t="shared" si="8"/>
        <v>S300 Fortalecimiento a la Excelencia Educativa7</v>
      </c>
      <c r="B147" s="125" t="s">
        <v>111</v>
      </c>
      <c r="C147" s="116" t="s">
        <v>454</v>
      </c>
      <c r="D147" s="116" t="s">
        <v>455</v>
      </c>
      <c r="E147" s="121" t="s">
        <v>580</v>
      </c>
      <c r="F147" s="117">
        <v>2023</v>
      </c>
      <c r="G147" s="122" t="s">
        <v>603</v>
      </c>
      <c r="H147" s="117"/>
      <c r="I147" s="117">
        <v>7</v>
      </c>
      <c r="J147" s="118" t="s">
        <v>461</v>
      </c>
      <c r="K147" s="128"/>
      <c r="L147" s="129" t="s">
        <v>474</v>
      </c>
    </row>
    <row r="148" spans="1:12" ht="144.94999999999999" hidden="1" customHeight="1">
      <c r="A148" s="125" t="str">
        <f t="shared" si="8"/>
        <v>S300 Fortalecimiento a la Excelencia Educativa8</v>
      </c>
      <c r="B148" s="125" t="s">
        <v>111</v>
      </c>
      <c r="C148" s="116" t="s">
        <v>454</v>
      </c>
      <c r="D148" s="116" t="s">
        <v>455</v>
      </c>
      <c r="E148" s="121" t="s">
        <v>580</v>
      </c>
      <c r="F148" s="117">
        <v>2023</v>
      </c>
      <c r="G148" s="122" t="s">
        <v>23</v>
      </c>
      <c r="H148" s="117"/>
      <c r="I148" s="117">
        <v>8</v>
      </c>
      <c r="J148" s="150" t="s">
        <v>462</v>
      </c>
      <c r="K148" s="128"/>
      <c r="L148" s="151" t="s">
        <v>577</v>
      </c>
    </row>
    <row r="149" spans="1:12" ht="144.94999999999999" hidden="1" customHeight="1">
      <c r="A149" s="125" t="str">
        <f t="shared" si="8"/>
        <v>S300 Fortalecimiento a la Excelencia Educativa9</v>
      </c>
      <c r="B149" s="125" t="s">
        <v>111</v>
      </c>
      <c r="C149" s="116" t="s">
        <v>454</v>
      </c>
      <c r="D149" s="116" t="s">
        <v>455</v>
      </c>
      <c r="E149" s="121" t="s">
        <v>580</v>
      </c>
      <c r="F149" s="117">
        <v>2023</v>
      </c>
      <c r="G149" s="122" t="s">
        <v>23</v>
      </c>
      <c r="H149" s="117"/>
      <c r="I149" s="117">
        <v>9</v>
      </c>
      <c r="J149" s="118" t="s">
        <v>463</v>
      </c>
      <c r="K149" s="128"/>
      <c r="L149" s="129" t="s">
        <v>475</v>
      </c>
    </row>
    <row r="150" spans="1:12" ht="144.94999999999999" hidden="1" customHeight="1">
      <c r="A150" s="125" t="str">
        <f t="shared" si="8"/>
        <v>S300 Fortalecimiento a la Excelencia Educativa10</v>
      </c>
      <c r="B150" s="125" t="s">
        <v>111</v>
      </c>
      <c r="C150" s="116" t="s">
        <v>454</v>
      </c>
      <c r="D150" s="116" t="s">
        <v>455</v>
      </c>
      <c r="E150" s="121" t="s">
        <v>580</v>
      </c>
      <c r="F150" s="117">
        <v>2023</v>
      </c>
      <c r="G150" s="122" t="s">
        <v>23</v>
      </c>
      <c r="H150" s="117"/>
      <c r="I150" s="117">
        <v>10</v>
      </c>
      <c r="J150" s="150" t="s">
        <v>571</v>
      </c>
      <c r="K150" s="128"/>
      <c r="L150" s="151" t="s">
        <v>547</v>
      </c>
    </row>
    <row r="151" spans="1:12" ht="144.94999999999999" hidden="1" customHeight="1">
      <c r="A151" s="125" t="str">
        <f t="shared" si="8"/>
        <v>S300 Fortalecimiento a la Excelencia Educativa11</v>
      </c>
      <c r="B151" s="125" t="s">
        <v>111</v>
      </c>
      <c r="C151" s="116" t="s">
        <v>454</v>
      </c>
      <c r="D151" s="116" t="s">
        <v>455</v>
      </c>
      <c r="E151" s="121" t="s">
        <v>580</v>
      </c>
      <c r="F151" s="117">
        <v>2023</v>
      </c>
      <c r="G151" s="122" t="s">
        <v>611</v>
      </c>
      <c r="H151" s="117"/>
      <c r="I151" s="117">
        <v>11</v>
      </c>
      <c r="J151" s="118" t="s">
        <v>517</v>
      </c>
      <c r="K151" s="128"/>
      <c r="L151" s="129" t="s">
        <v>561</v>
      </c>
    </row>
    <row r="152" spans="1:12" ht="144.94999999999999" hidden="1" customHeight="1">
      <c r="A152" s="125" t="str">
        <f t="shared" si="8"/>
        <v>S300 Fortalecimiento a la Excelencia Educativa12</v>
      </c>
      <c r="B152" s="125" t="s">
        <v>111</v>
      </c>
      <c r="C152" s="116" t="s">
        <v>454</v>
      </c>
      <c r="D152" s="116" t="s">
        <v>455</v>
      </c>
      <c r="E152" s="121" t="s">
        <v>580</v>
      </c>
      <c r="F152" s="117">
        <v>2023</v>
      </c>
      <c r="G152" s="122" t="s">
        <v>16</v>
      </c>
      <c r="H152" s="117"/>
      <c r="I152" s="117">
        <v>12</v>
      </c>
      <c r="J152" s="118" t="s">
        <v>464</v>
      </c>
      <c r="K152" s="128"/>
      <c r="L152" s="129" t="s">
        <v>476</v>
      </c>
    </row>
    <row r="153" spans="1:12" ht="144.94999999999999" hidden="1" customHeight="1">
      <c r="A153" s="125" t="str">
        <f t="shared" si="8"/>
        <v>S300 Fortalecimiento a la Excelencia Educativa13</v>
      </c>
      <c r="B153" s="125" t="s">
        <v>111</v>
      </c>
      <c r="C153" s="116" t="s">
        <v>454</v>
      </c>
      <c r="D153" s="116" t="s">
        <v>455</v>
      </c>
      <c r="E153" s="121" t="s">
        <v>580</v>
      </c>
      <c r="F153" s="117">
        <v>2023</v>
      </c>
      <c r="G153" s="122" t="s">
        <v>16</v>
      </c>
      <c r="H153" s="117"/>
      <c r="I153" s="117">
        <v>13</v>
      </c>
      <c r="J153" s="118" t="s">
        <v>465</v>
      </c>
      <c r="K153" s="128"/>
      <c r="L153" s="129" t="s">
        <v>477</v>
      </c>
    </row>
    <row r="154" spans="1:12" ht="144.94999999999999" hidden="1" customHeight="1">
      <c r="A154" s="125" t="str">
        <f t="shared" si="8"/>
        <v>S300 Fortalecimiento a la Excelencia Educativa14</v>
      </c>
      <c r="B154" s="125" t="s">
        <v>111</v>
      </c>
      <c r="C154" s="116" t="s">
        <v>454</v>
      </c>
      <c r="D154" s="116" t="s">
        <v>455</v>
      </c>
      <c r="E154" s="121" t="s">
        <v>580</v>
      </c>
      <c r="F154" s="117">
        <v>2023</v>
      </c>
      <c r="G154" s="122" t="s">
        <v>16</v>
      </c>
      <c r="H154" s="117"/>
      <c r="I154" s="117">
        <v>14</v>
      </c>
      <c r="J154" s="118" t="s">
        <v>572</v>
      </c>
      <c r="K154" s="128"/>
      <c r="L154" s="129" t="s">
        <v>478</v>
      </c>
    </row>
    <row r="155" spans="1:12" ht="144.94999999999999" hidden="1" customHeight="1">
      <c r="A155" s="125" t="str">
        <f t="shared" si="8"/>
        <v>S300 Fortalecimiento a la Excelencia Educativa15</v>
      </c>
      <c r="B155" s="125" t="s">
        <v>111</v>
      </c>
      <c r="C155" s="116" t="s">
        <v>454</v>
      </c>
      <c r="D155" s="116" t="s">
        <v>455</v>
      </c>
      <c r="E155" s="121" t="s">
        <v>580</v>
      </c>
      <c r="F155" s="117">
        <v>2023</v>
      </c>
      <c r="G155" s="122" t="s">
        <v>23</v>
      </c>
      <c r="H155" s="117"/>
      <c r="I155" s="117">
        <v>15</v>
      </c>
      <c r="J155" s="118" t="s">
        <v>578</v>
      </c>
      <c r="K155" s="128"/>
      <c r="L155" s="129" t="s">
        <v>479</v>
      </c>
    </row>
    <row r="156" spans="1:12" ht="144.94999999999999" hidden="1" customHeight="1">
      <c r="A156" s="125" t="str">
        <f t="shared" si="8"/>
        <v>S300 Fortalecimiento a la Excelencia Educativa16</v>
      </c>
      <c r="B156" s="125" t="s">
        <v>111</v>
      </c>
      <c r="C156" s="116" t="s">
        <v>454</v>
      </c>
      <c r="D156" s="116" t="s">
        <v>455</v>
      </c>
      <c r="E156" s="121" t="s">
        <v>580</v>
      </c>
      <c r="F156" s="117">
        <v>2023</v>
      </c>
      <c r="G156" s="122" t="s">
        <v>23</v>
      </c>
      <c r="H156" s="117"/>
      <c r="I156" s="117">
        <v>16</v>
      </c>
      <c r="J156" s="118" t="s">
        <v>518</v>
      </c>
      <c r="K156" s="128"/>
      <c r="L156" s="129" t="s">
        <v>480</v>
      </c>
    </row>
    <row r="157" spans="1:12" ht="144.94999999999999" hidden="1" customHeight="1">
      <c r="A157" s="125" t="str">
        <f t="shared" si="8"/>
        <v>S300 Fortalecimiento a la Excelencia Educativa17</v>
      </c>
      <c r="B157" s="125" t="s">
        <v>111</v>
      </c>
      <c r="C157" s="116" t="s">
        <v>454</v>
      </c>
      <c r="D157" s="116" t="s">
        <v>455</v>
      </c>
      <c r="E157" s="121" t="s">
        <v>580</v>
      </c>
      <c r="F157" s="117">
        <v>2023</v>
      </c>
      <c r="G157" s="122" t="s">
        <v>611</v>
      </c>
      <c r="H157" s="117"/>
      <c r="I157" s="117">
        <v>17</v>
      </c>
      <c r="J157" s="118" t="s">
        <v>466</v>
      </c>
      <c r="K157" s="128"/>
      <c r="L157" s="129" t="s">
        <v>481</v>
      </c>
    </row>
    <row r="158" spans="1:12" ht="144.94999999999999" hidden="1" customHeight="1">
      <c r="A158" s="125" t="str">
        <f t="shared" si="8"/>
        <v>S300 Fortalecimiento a la Excelencia Educativa18</v>
      </c>
      <c r="B158" s="125" t="s">
        <v>111</v>
      </c>
      <c r="C158" s="116" t="s">
        <v>454</v>
      </c>
      <c r="D158" s="116" t="s">
        <v>455</v>
      </c>
      <c r="E158" s="121" t="s">
        <v>580</v>
      </c>
      <c r="F158" s="117">
        <v>2023</v>
      </c>
      <c r="G158" s="122" t="s">
        <v>605</v>
      </c>
      <c r="H158" s="117"/>
      <c r="I158" s="117">
        <v>18</v>
      </c>
      <c r="J158" s="118" t="s">
        <v>467</v>
      </c>
      <c r="K158" s="128"/>
      <c r="L158" s="129" t="s">
        <v>562</v>
      </c>
    </row>
    <row r="159" spans="1:12" ht="144.94999999999999" hidden="1" customHeight="1">
      <c r="A159" s="125" t="str">
        <f t="shared" si="8"/>
        <v>S300 Fortalecimiento a la Excelencia Educativa19</v>
      </c>
      <c r="B159" s="125" t="s">
        <v>111</v>
      </c>
      <c r="C159" s="116" t="s">
        <v>454</v>
      </c>
      <c r="D159" s="116" t="s">
        <v>455</v>
      </c>
      <c r="E159" s="121" t="s">
        <v>580</v>
      </c>
      <c r="F159" s="117">
        <v>2023</v>
      </c>
      <c r="G159" s="122" t="s">
        <v>605</v>
      </c>
      <c r="H159" s="117"/>
      <c r="I159" s="117">
        <v>19</v>
      </c>
      <c r="J159" s="118" t="s">
        <v>468</v>
      </c>
      <c r="K159" s="128"/>
      <c r="L159" s="129" t="s">
        <v>482</v>
      </c>
    </row>
    <row r="160" spans="1:12" ht="144.94999999999999" hidden="1" customHeight="1">
      <c r="A160" s="125" t="str">
        <f t="shared" si="8"/>
        <v>S300 Fortalecimiento a la Excelencia Educativa20</v>
      </c>
      <c r="B160" s="125" t="s">
        <v>111</v>
      </c>
      <c r="C160" s="116" t="s">
        <v>454</v>
      </c>
      <c r="D160" s="116" t="s">
        <v>455</v>
      </c>
      <c r="E160" s="121" t="s">
        <v>580</v>
      </c>
      <c r="F160" s="117">
        <v>2023</v>
      </c>
      <c r="G160" s="122" t="s">
        <v>605</v>
      </c>
      <c r="H160" s="117"/>
      <c r="I160" s="117">
        <v>20</v>
      </c>
      <c r="J160" s="118" t="s">
        <v>519</v>
      </c>
      <c r="K160" s="128"/>
      <c r="L160" s="129" t="s">
        <v>483</v>
      </c>
    </row>
    <row r="161" spans="1:12" ht="144.94999999999999" hidden="1" customHeight="1">
      <c r="A161" s="125" t="str">
        <f t="shared" si="8"/>
        <v>S300 Fortalecimiento a la Excelencia Educativa21</v>
      </c>
      <c r="B161" s="125" t="s">
        <v>111</v>
      </c>
      <c r="C161" s="116" t="s">
        <v>454</v>
      </c>
      <c r="D161" s="116" t="s">
        <v>455</v>
      </c>
      <c r="E161" s="121" t="s">
        <v>580</v>
      </c>
      <c r="F161" s="117">
        <v>2023</v>
      </c>
      <c r="G161" s="122" t="s">
        <v>605</v>
      </c>
      <c r="H161" s="117"/>
      <c r="I161" s="117">
        <v>21</v>
      </c>
      <c r="J161" s="118" t="s">
        <v>469</v>
      </c>
      <c r="K161" s="128"/>
      <c r="L161" s="129" t="s">
        <v>548</v>
      </c>
    </row>
    <row r="162" spans="1:12" ht="144.94999999999999" hidden="1" customHeight="1">
      <c r="A162" s="144" t="str">
        <f t="shared" si="8"/>
        <v>S311 Beca Universal para Estudiantes de Educación Media Superior Benito Juárez1</v>
      </c>
      <c r="B162" s="144" t="str">
        <f t="shared" ref="B162:B167" si="10">CONCATENATE(C162," ",D162)</f>
        <v>S311 Beca Universal para Estudiantes de Educación Media Superior Benito Juárez</v>
      </c>
      <c r="C162" s="115" t="s">
        <v>197</v>
      </c>
      <c r="D162" s="115" t="s">
        <v>198</v>
      </c>
      <c r="E162" s="121" t="s">
        <v>164</v>
      </c>
      <c r="F162" s="117">
        <v>2023</v>
      </c>
      <c r="G162" s="122" t="s">
        <v>186</v>
      </c>
      <c r="H162" s="130"/>
      <c r="I162" s="126">
        <v>1</v>
      </c>
      <c r="J162" s="118" t="s">
        <v>502</v>
      </c>
      <c r="K162" s="130"/>
      <c r="L162" s="118" t="s">
        <v>574</v>
      </c>
    </row>
    <row r="163" spans="1:12" ht="144.94999999999999" hidden="1" customHeight="1">
      <c r="A163" s="144" t="str">
        <f t="shared" ref="A163:A176" si="11">CONCATENATE(B163,I163)</f>
        <v>S311 Beca Universal para Estudiantes de Educación Media Superior Benito Juárez2</v>
      </c>
      <c r="B163" s="144" t="str">
        <f t="shared" si="10"/>
        <v>S311 Beca Universal para Estudiantes de Educación Media Superior Benito Juárez</v>
      </c>
      <c r="C163" s="115" t="s">
        <v>197</v>
      </c>
      <c r="D163" s="115" t="s">
        <v>198</v>
      </c>
      <c r="E163" s="131" t="s">
        <v>580</v>
      </c>
      <c r="F163" s="117">
        <v>2023</v>
      </c>
      <c r="G163" s="132" t="s">
        <v>16</v>
      </c>
      <c r="H163" s="126"/>
      <c r="I163" s="126">
        <v>2</v>
      </c>
      <c r="J163" s="130" t="s">
        <v>431</v>
      </c>
      <c r="K163" s="130"/>
      <c r="L163" s="130" t="s">
        <v>435</v>
      </c>
    </row>
    <row r="164" spans="1:12" ht="144.94999999999999" hidden="1" customHeight="1">
      <c r="A164" s="144" t="str">
        <f t="shared" si="11"/>
        <v>S311 Beca Universal para Estudiantes de Educación Media Superior Benito Juárez3</v>
      </c>
      <c r="B164" s="144" t="str">
        <f t="shared" si="10"/>
        <v>S311 Beca Universal para Estudiantes de Educación Media Superior Benito Juárez</v>
      </c>
      <c r="C164" s="115" t="s">
        <v>197</v>
      </c>
      <c r="D164" s="115" t="s">
        <v>198</v>
      </c>
      <c r="E164" s="131" t="s">
        <v>580</v>
      </c>
      <c r="F164" s="117">
        <v>2023</v>
      </c>
      <c r="G164" s="132" t="s">
        <v>603</v>
      </c>
      <c r="H164" s="126"/>
      <c r="I164" s="126">
        <v>3</v>
      </c>
      <c r="J164" s="130" t="s">
        <v>432</v>
      </c>
      <c r="K164" s="130"/>
      <c r="L164" s="130" t="s">
        <v>436</v>
      </c>
    </row>
    <row r="165" spans="1:12" ht="144.94999999999999" hidden="1" customHeight="1">
      <c r="A165" s="144" t="str">
        <f t="shared" si="11"/>
        <v>S311 Beca Universal para Estudiantes de Educación Media Superior Benito Juárez4</v>
      </c>
      <c r="B165" s="144" t="str">
        <f t="shared" si="10"/>
        <v>S311 Beca Universal para Estudiantes de Educación Media Superior Benito Juárez</v>
      </c>
      <c r="C165" s="115" t="s">
        <v>197</v>
      </c>
      <c r="D165" s="115" t="s">
        <v>198</v>
      </c>
      <c r="E165" s="131" t="s">
        <v>580</v>
      </c>
      <c r="F165" s="117">
        <v>2023</v>
      </c>
      <c r="G165" s="132" t="s">
        <v>605</v>
      </c>
      <c r="H165" s="126"/>
      <c r="I165" s="126">
        <v>4</v>
      </c>
      <c r="J165" s="118" t="s">
        <v>503</v>
      </c>
      <c r="K165" s="130"/>
      <c r="L165" s="118" t="s">
        <v>533</v>
      </c>
    </row>
    <row r="166" spans="1:12" ht="144.94999999999999" hidden="1" customHeight="1">
      <c r="A166" s="144" t="str">
        <f t="shared" si="11"/>
        <v>S311 Beca Universal para Estudiantes de Educación Media Superior Benito Juárez5</v>
      </c>
      <c r="B166" s="144" t="str">
        <f t="shared" si="10"/>
        <v>S311 Beca Universal para Estudiantes de Educación Media Superior Benito Juárez</v>
      </c>
      <c r="C166" s="115" t="s">
        <v>197</v>
      </c>
      <c r="D166" s="115" t="s">
        <v>198</v>
      </c>
      <c r="E166" s="131" t="s">
        <v>580</v>
      </c>
      <c r="F166" s="117">
        <v>2023</v>
      </c>
      <c r="G166" s="132" t="s">
        <v>16</v>
      </c>
      <c r="H166" s="126"/>
      <c r="I166" s="126">
        <v>5</v>
      </c>
      <c r="J166" s="130" t="s">
        <v>433</v>
      </c>
      <c r="K166" s="130"/>
      <c r="L166" s="130" t="s">
        <v>437</v>
      </c>
    </row>
    <row r="167" spans="1:12" ht="144.94999999999999" hidden="1" customHeight="1">
      <c r="A167" s="144" t="str">
        <f t="shared" si="11"/>
        <v>S311 Beca Universal para Estudiantes de Educación Media Superior Benito Juárez6</v>
      </c>
      <c r="B167" s="144" t="str">
        <f t="shared" si="10"/>
        <v>S311 Beca Universal para Estudiantes de Educación Media Superior Benito Juárez</v>
      </c>
      <c r="C167" s="115" t="s">
        <v>197</v>
      </c>
      <c r="D167" s="115" t="s">
        <v>198</v>
      </c>
      <c r="E167" s="131" t="s">
        <v>580</v>
      </c>
      <c r="F167" s="117">
        <v>2023</v>
      </c>
      <c r="G167" s="132" t="s">
        <v>16</v>
      </c>
      <c r="H167" s="126"/>
      <c r="I167" s="126">
        <v>6</v>
      </c>
      <c r="J167" s="130" t="s">
        <v>434</v>
      </c>
      <c r="K167" s="130"/>
      <c r="L167" s="130" t="s">
        <v>438</v>
      </c>
    </row>
    <row r="168" spans="1:12" ht="144.94999999999999" hidden="1" customHeight="1">
      <c r="A168" s="125" t="str">
        <f t="shared" si="11"/>
        <v>S312 Expansión de la Educación Inicial1</v>
      </c>
      <c r="B168" s="125" t="s">
        <v>115</v>
      </c>
      <c r="C168" s="116" t="s">
        <v>452</v>
      </c>
      <c r="D168" s="116" t="s">
        <v>453</v>
      </c>
      <c r="E168" s="121" t="s">
        <v>164</v>
      </c>
      <c r="F168" s="117">
        <v>2023</v>
      </c>
      <c r="G168" s="122" t="s">
        <v>616</v>
      </c>
      <c r="H168" s="117"/>
      <c r="I168" s="128">
        <v>1</v>
      </c>
      <c r="J168" s="118" t="s">
        <v>520</v>
      </c>
      <c r="K168" s="128"/>
      <c r="L168" s="129" t="s">
        <v>563</v>
      </c>
    </row>
    <row r="169" spans="1:12" ht="144.94999999999999" hidden="1" customHeight="1">
      <c r="A169" s="125" t="str">
        <f t="shared" si="11"/>
        <v>S312 Expansión de la Educación Inicial2</v>
      </c>
      <c r="B169" s="125" t="s">
        <v>115</v>
      </c>
      <c r="C169" s="116" t="s">
        <v>452</v>
      </c>
      <c r="D169" s="116" t="s">
        <v>453</v>
      </c>
      <c r="E169" s="121" t="s">
        <v>164</v>
      </c>
      <c r="F169" s="117">
        <v>2023</v>
      </c>
      <c r="G169" s="122" t="s">
        <v>617</v>
      </c>
      <c r="H169" s="117"/>
      <c r="I169" s="128">
        <v>2</v>
      </c>
      <c r="J169" s="118" t="s">
        <v>521</v>
      </c>
      <c r="K169" s="128"/>
      <c r="L169" s="129" t="s">
        <v>564</v>
      </c>
    </row>
    <row r="170" spans="1:12" ht="144.94999999999999" hidden="1" customHeight="1">
      <c r="A170" s="125" t="str">
        <f t="shared" si="11"/>
        <v>S312 Expansión de la Educación Inicial3</v>
      </c>
      <c r="B170" s="125" t="s">
        <v>115</v>
      </c>
      <c r="C170" s="116" t="s">
        <v>452</v>
      </c>
      <c r="D170" s="116" t="s">
        <v>453</v>
      </c>
      <c r="E170" s="121" t="s">
        <v>164</v>
      </c>
      <c r="F170" s="117">
        <v>2023</v>
      </c>
      <c r="G170" s="122" t="s">
        <v>169</v>
      </c>
      <c r="H170" s="117"/>
      <c r="I170" s="128">
        <v>3</v>
      </c>
      <c r="J170" s="118" t="s">
        <v>498</v>
      </c>
      <c r="K170" s="128"/>
      <c r="L170" s="129" t="s">
        <v>549</v>
      </c>
    </row>
    <row r="171" spans="1:12" ht="144.94999999999999" hidden="1" customHeight="1">
      <c r="A171" s="125" t="str">
        <f t="shared" si="11"/>
        <v>U006 Subsidios para Organismos Descentralizados Estatales1</v>
      </c>
      <c r="B171" s="125" t="str">
        <f>CONCATENATE(C171," ",D171)</f>
        <v>U006 Subsidios para Organismos Descentralizados Estatales</v>
      </c>
      <c r="C171" s="128" t="s">
        <v>199</v>
      </c>
      <c r="D171" s="128" t="s">
        <v>200</v>
      </c>
      <c r="E171" s="121" t="s">
        <v>164</v>
      </c>
      <c r="F171" s="117">
        <v>2023</v>
      </c>
      <c r="G171" s="122" t="s">
        <v>169</v>
      </c>
      <c r="H171" s="117"/>
      <c r="I171" s="117">
        <v>1</v>
      </c>
      <c r="J171" s="118" t="s">
        <v>504</v>
      </c>
      <c r="K171" s="117"/>
      <c r="L171" s="118" t="s">
        <v>534</v>
      </c>
    </row>
    <row r="172" spans="1:12" ht="144.94999999999999" hidden="1" customHeight="1">
      <c r="A172" s="125" t="str">
        <f t="shared" si="11"/>
        <v>U031 Fortalecimiento a la educación temprana y el desarrollo infantil1</v>
      </c>
      <c r="B172" s="125" t="str">
        <f>CONCATENATE(C172," ",D172)</f>
        <v>U031 Fortalecimiento a la educación temprana y el desarrollo infantil</v>
      </c>
      <c r="C172" s="114" t="s">
        <v>201</v>
      </c>
      <c r="D172" s="114" t="s">
        <v>202</v>
      </c>
      <c r="E172" s="121" t="s">
        <v>164</v>
      </c>
      <c r="F172" s="117">
        <v>2023</v>
      </c>
      <c r="G172" s="122" t="s">
        <v>165</v>
      </c>
      <c r="H172" s="117"/>
      <c r="I172" s="117">
        <v>1</v>
      </c>
      <c r="J172" s="118" t="s">
        <v>203</v>
      </c>
      <c r="K172" s="117"/>
      <c r="L172" s="125" t="s">
        <v>204</v>
      </c>
    </row>
    <row r="173" spans="1:12" ht="144.94999999999999" hidden="1" customHeight="1">
      <c r="A173" s="125" t="str">
        <f t="shared" si="11"/>
        <v>U079 Expansión de la Educación Media Superior y Superior1</v>
      </c>
      <c r="B173" s="125" t="s">
        <v>120</v>
      </c>
      <c r="C173" s="128" t="s">
        <v>484</v>
      </c>
      <c r="D173" s="128" t="s">
        <v>485</v>
      </c>
      <c r="E173" s="121" t="s">
        <v>164</v>
      </c>
      <c r="F173" s="117">
        <v>2023</v>
      </c>
      <c r="G173" s="122" t="s">
        <v>618</v>
      </c>
      <c r="H173" s="117"/>
      <c r="I173" s="117">
        <v>1</v>
      </c>
      <c r="J173" s="118" t="s">
        <v>506</v>
      </c>
      <c r="K173" s="117"/>
      <c r="L173" s="118" t="s">
        <v>536</v>
      </c>
    </row>
    <row r="174" spans="1:12" ht="144.94999999999999" hidden="1" customHeight="1">
      <c r="A174" s="125" t="str">
        <f t="shared" si="11"/>
        <v>U079 Expansión de la Educación Media Superior y Superior2</v>
      </c>
      <c r="B174" s="125" t="s">
        <v>120</v>
      </c>
      <c r="C174" s="128" t="s">
        <v>484</v>
      </c>
      <c r="D174" s="128" t="s">
        <v>485</v>
      </c>
      <c r="E174" s="121" t="s">
        <v>164</v>
      </c>
      <c r="F174" s="117">
        <v>2023</v>
      </c>
      <c r="G174" s="122" t="s">
        <v>619</v>
      </c>
      <c r="H174" s="117"/>
      <c r="I174" s="117">
        <v>2</v>
      </c>
      <c r="J174" s="118"/>
      <c r="K174" s="117"/>
      <c r="L174" s="118" t="s">
        <v>559</v>
      </c>
    </row>
    <row r="175" spans="1:12" ht="144.94999999999999" hidden="1" customHeight="1">
      <c r="A175" s="125" t="str">
        <f t="shared" si="11"/>
        <v>U083 Universidades para el Bienestar Benito Juárez García1</v>
      </c>
      <c r="B175" s="125" t="str">
        <f>CONCATENATE(C175," ",D175)</f>
        <v>U083 Universidades para el Bienestar Benito Juárez García</v>
      </c>
      <c r="C175" s="128" t="s">
        <v>205</v>
      </c>
      <c r="D175" s="128" t="s">
        <v>206</v>
      </c>
      <c r="E175" s="121" t="s">
        <v>164</v>
      </c>
      <c r="F175" s="117">
        <v>2023</v>
      </c>
      <c r="G175" s="122" t="s">
        <v>579</v>
      </c>
      <c r="H175" s="117"/>
      <c r="I175" s="117">
        <v>1</v>
      </c>
      <c r="J175" s="118" t="s">
        <v>505</v>
      </c>
      <c r="K175" s="117"/>
      <c r="L175" s="118" t="s">
        <v>535</v>
      </c>
    </row>
    <row r="176" spans="1:12" ht="144.94999999999999" hidden="1" customHeight="1">
      <c r="A176" s="125" t="str">
        <f t="shared" si="11"/>
        <v>U083 Universidades para el Bienestar Benito Juárez García2</v>
      </c>
      <c r="B176" s="125" t="str">
        <f>CONCATENATE(C176," ",D176)</f>
        <v>U083 Universidades para el Bienestar Benito Juárez García</v>
      </c>
      <c r="C176" s="128" t="s">
        <v>205</v>
      </c>
      <c r="D176" s="128" t="s">
        <v>206</v>
      </c>
      <c r="E176" s="121" t="s">
        <v>164</v>
      </c>
      <c r="F176" s="117">
        <v>2023</v>
      </c>
      <c r="G176" s="122" t="s">
        <v>609</v>
      </c>
      <c r="H176" s="117"/>
      <c r="I176" s="117">
        <v>2</v>
      </c>
      <c r="J176" s="118"/>
      <c r="K176" s="117"/>
      <c r="L176" s="118" t="s">
        <v>558</v>
      </c>
    </row>
    <row r="177" spans="2:12" hidden="1">
      <c r="C177" s="147"/>
      <c r="D177" s="147"/>
      <c r="F177" s="119"/>
      <c r="I177" s="135"/>
      <c r="J177" s="134"/>
      <c r="K177" s="135"/>
      <c r="L177" s="148"/>
    </row>
    <row r="178" spans="2:12" hidden="1">
      <c r="C178" s="133"/>
      <c r="D178" s="133"/>
      <c r="F178" s="119"/>
      <c r="I178" s="135"/>
      <c r="J178" s="134"/>
      <c r="K178" s="135"/>
      <c r="L178" s="136"/>
    </row>
    <row r="179" spans="2:12" ht="37.5" hidden="1" customHeight="1">
      <c r="C179" s="133"/>
      <c r="D179" s="133"/>
      <c r="F179" s="119"/>
      <c r="I179" s="135"/>
      <c r="J179" s="134"/>
      <c r="K179" s="135"/>
      <c r="L179" s="136"/>
    </row>
    <row r="180" spans="2:12" ht="45" hidden="1" customHeight="1">
      <c r="C180" s="133"/>
      <c r="D180" s="133"/>
      <c r="F180" s="119"/>
      <c r="I180" s="135"/>
      <c r="J180" s="134"/>
      <c r="K180" s="135"/>
      <c r="L180" s="136"/>
    </row>
    <row r="181" spans="2:12" ht="21.75" hidden="1" customHeight="1">
      <c r="C181" s="133"/>
      <c r="D181" s="133"/>
      <c r="F181" s="119"/>
      <c r="I181" s="135"/>
      <c r="J181" s="134"/>
      <c r="K181" s="135"/>
      <c r="L181" s="136"/>
    </row>
    <row r="182" spans="2:12" ht="28.5" hidden="1" customHeight="1">
      <c r="C182" s="133"/>
      <c r="D182" s="133"/>
      <c r="F182" s="119"/>
      <c r="I182" s="135"/>
      <c r="J182" s="134"/>
      <c r="K182" s="135"/>
      <c r="L182" s="136"/>
    </row>
    <row r="183" spans="2:12" ht="31.5" hidden="1" customHeight="1">
      <c r="C183" s="133"/>
      <c r="D183" s="133"/>
      <c r="F183" s="119"/>
      <c r="I183" s="135"/>
      <c r="J183" s="134"/>
      <c r="K183" s="135"/>
      <c r="L183" s="136"/>
    </row>
    <row r="184" spans="2:12" hidden="1">
      <c r="C184" s="133"/>
      <c r="D184" s="133"/>
      <c r="F184" s="119"/>
      <c r="I184" s="135"/>
      <c r="J184" s="134"/>
      <c r="K184" s="135"/>
      <c r="L184" s="136"/>
    </row>
    <row r="185" spans="2:12" ht="33" hidden="1" customHeight="1">
      <c r="C185" s="133"/>
      <c r="D185" s="133"/>
      <c r="F185" s="119"/>
      <c r="I185" s="135"/>
      <c r="J185" s="134"/>
      <c r="K185" s="135"/>
      <c r="L185" s="136"/>
    </row>
    <row r="186" spans="2:12" ht="114" hidden="1" customHeight="1">
      <c r="B186" s="123" t="str">
        <f>CONCATENATE(C186," ",D186)</f>
        <v xml:space="preserve"> </v>
      </c>
      <c r="C186" s="133"/>
      <c r="D186" s="133"/>
      <c r="F186" s="119"/>
      <c r="J186" s="134"/>
      <c r="L186" s="137"/>
    </row>
    <row r="187" spans="2:12" ht="54.75" hidden="1" customHeight="1">
      <c r="B187" s="123" t="str">
        <f>CONCATENATE(C187," ",D187)</f>
        <v xml:space="preserve"> </v>
      </c>
      <c r="C187" s="133"/>
      <c r="D187" s="133"/>
      <c r="F187" s="119"/>
      <c r="J187" s="134"/>
      <c r="L187" s="134"/>
    </row>
    <row r="188" spans="2:12" hidden="1">
      <c r="B188" s="123" t="str">
        <f>CONCATENATE(C188," ",D188)</f>
        <v xml:space="preserve"> </v>
      </c>
      <c r="C188" s="133"/>
      <c r="D188" s="133"/>
      <c r="F188" s="119"/>
      <c r="J188" s="134"/>
      <c r="L188" s="134"/>
    </row>
    <row r="189" spans="2:12" hidden="1">
      <c r="B189" s="123" t="str">
        <f>CONCATENATE(C189," ",D189)</f>
        <v xml:space="preserve"> </v>
      </c>
      <c r="C189" s="133"/>
      <c r="D189" s="133"/>
      <c r="F189" s="119"/>
      <c r="J189" s="134"/>
      <c r="L189" s="134"/>
    </row>
    <row r="190" spans="2:12" hidden="1">
      <c r="B190" s="123" t="str">
        <f>CONCATENATE(C190," ",D190)</f>
        <v xml:space="preserve"> </v>
      </c>
      <c r="C190" s="133"/>
      <c r="D190" s="133"/>
      <c r="F190" s="119"/>
      <c r="J190" s="134"/>
      <c r="L190" s="134"/>
    </row>
    <row r="191" spans="2:12" ht="61.5" hidden="1" customHeight="1">
      <c r="B191" s="123" t="str">
        <f t="shared" ref="B191:B197" si="12">CONCATENATE(C191," ",D191)</f>
        <v xml:space="preserve"> </v>
      </c>
      <c r="C191" s="119"/>
      <c r="D191" s="119"/>
      <c r="F191" s="119"/>
      <c r="J191" s="134"/>
      <c r="L191" s="134"/>
    </row>
    <row r="192" spans="2:12" ht="54.75" hidden="1" customHeight="1">
      <c r="B192" s="123" t="str">
        <f t="shared" si="12"/>
        <v xml:space="preserve"> </v>
      </c>
      <c r="C192" s="119"/>
      <c r="D192" s="119"/>
      <c r="F192" s="119"/>
      <c r="J192" s="134"/>
      <c r="L192" s="134"/>
    </row>
    <row r="193" spans="2:12" ht="27.75" hidden="1" customHeight="1">
      <c r="B193" s="123" t="str">
        <f t="shared" si="12"/>
        <v xml:space="preserve"> </v>
      </c>
      <c r="C193" s="119"/>
      <c r="D193" s="119"/>
      <c r="F193" s="119"/>
      <c r="J193" s="134"/>
      <c r="L193" s="134"/>
    </row>
    <row r="194" spans="2:12" ht="31.5" hidden="1" customHeight="1">
      <c r="B194" s="123" t="str">
        <f t="shared" si="12"/>
        <v xml:space="preserve"> </v>
      </c>
      <c r="C194" s="119"/>
      <c r="D194" s="119"/>
      <c r="F194" s="119"/>
    </row>
    <row r="195" spans="2:12" hidden="1">
      <c r="B195" s="123" t="str">
        <f t="shared" si="12"/>
        <v xml:space="preserve"> </v>
      </c>
      <c r="C195" s="119"/>
      <c r="D195" s="119"/>
      <c r="F195" s="119"/>
      <c r="J195" s="134"/>
      <c r="L195" s="134"/>
    </row>
    <row r="196" spans="2:12" hidden="1">
      <c r="B196" s="123" t="str">
        <f t="shared" si="12"/>
        <v xml:space="preserve"> </v>
      </c>
      <c r="C196" s="119"/>
      <c r="D196" s="119"/>
      <c r="F196" s="119"/>
      <c r="J196" s="134"/>
      <c r="L196" s="134"/>
    </row>
    <row r="197" spans="2:12" hidden="1">
      <c r="B197" s="123" t="str">
        <f t="shared" si="12"/>
        <v xml:space="preserve"> </v>
      </c>
      <c r="C197" s="119"/>
      <c r="D197" s="119"/>
      <c r="F197" s="119"/>
      <c r="J197" s="134"/>
      <c r="L197" s="134"/>
    </row>
    <row r="198" spans="2:12" ht="39" hidden="1" customHeight="1">
      <c r="B198" s="123" t="str">
        <f t="shared" ref="B198:B216" si="13">CONCATENATE(C198," ",D198)</f>
        <v xml:space="preserve"> </v>
      </c>
      <c r="C198" s="119"/>
      <c r="D198" s="119"/>
      <c r="F198" s="119"/>
      <c r="J198" s="134"/>
      <c r="L198" s="134"/>
    </row>
    <row r="199" spans="2:12" ht="42" hidden="1" customHeight="1">
      <c r="B199" s="123" t="str">
        <f t="shared" si="13"/>
        <v xml:space="preserve"> </v>
      </c>
      <c r="C199" s="119"/>
      <c r="D199" s="119"/>
      <c r="F199" s="119"/>
      <c r="J199" s="134"/>
      <c r="L199" s="134"/>
    </row>
    <row r="200" spans="2:12" hidden="1">
      <c r="B200" s="123" t="str">
        <f t="shared" si="13"/>
        <v xml:space="preserve"> </v>
      </c>
      <c r="C200" s="119"/>
      <c r="D200" s="119"/>
      <c r="F200" s="119"/>
      <c r="J200" s="134"/>
      <c r="L200" s="134"/>
    </row>
    <row r="201" spans="2:12" hidden="1">
      <c r="B201" s="123" t="str">
        <f t="shared" si="13"/>
        <v xml:space="preserve"> </v>
      </c>
      <c r="C201" s="119"/>
      <c r="D201" s="119"/>
      <c r="F201" s="119"/>
      <c r="J201" s="134"/>
      <c r="L201" s="134"/>
    </row>
    <row r="202" spans="2:12" hidden="1">
      <c r="B202" s="123" t="str">
        <f t="shared" si="13"/>
        <v xml:space="preserve"> </v>
      </c>
      <c r="C202" s="119"/>
      <c r="D202" s="119"/>
      <c r="F202" s="119"/>
      <c r="J202" s="134"/>
      <c r="L202" s="134"/>
    </row>
    <row r="203" spans="2:12" hidden="1">
      <c r="B203" s="123" t="str">
        <f t="shared" si="13"/>
        <v xml:space="preserve"> </v>
      </c>
      <c r="C203" s="119"/>
      <c r="D203" s="119"/>
      <c r="F203" s="119"/>
      <c r="J203" s="134"/>
      <c r="L203" s="134"/>
    </row>
    <row r="204" spans="2:12" hidden="1">
      <c r="B204" s="123" t="str">
        <f t="shared" si="13"/>
        <v xml:space="preserve"> </v>
      </c>
      <c r="C204" s="119"/>
      <c r="D204" s="119"/>
      <c r="F204" s="119"/>
      <c r="J204" s="134"/>
      <c r="L204" s="134"/>
    </row>
    <row r="205" spans="2:12" ht="60" hidden="1" customHeight="1">
      <c r="B205" s="123" t="str">
        <f t="shared" si="13"/>
        <v xml:space="preserve"> </v>
      </c>
      <c r="C205" s="119"/>
      <c r="D205" s="119"/>
      <c r="F205" s="119"/>
      <c r="J205" s="134"/>
      <c r="L205" s="134"/>
    </row>
    <row r="206" spans="2:12" ht="42.75" hidden="1" customHeight="1">
      <c r="B206" s="123" t="str">
        <f t="shared" si="13"/>
        <v xml:space="preserve"> </v>
      </c>
      <c r="C206" s="119"/>
      <c r="D206" s="119"/>
      <c r="F206" s="119"/>
      <c r="J206" s="134"/>
      <c r="L206" s="134"/>
    </row>
    <row r="207" spans="2:12" ht="57" hidden="1" customHeight="1">
      <c r="B207" s="123" t="str">
        <f t="shared" si="13"/>
        <v xml:space="preserve"> </v>
      </c>
      <c r="C207" s="119"/>
      <c r="D207" s="119"/>
      <c r="F207" s="119"/>
      <c r="J207" s="137"/>
      <c r="L207" s="134"/>
    </row>
    <row r="208" spans="2:12" ht="42.75" hidden="1" customHeight="1">
      <c r="B208" s="123" t="str">
        <f t="shared" si="13"/>
        <v xml:space="preserve"> </v>
      </c>
      <c r="C208" s="119"/>
      <c r="D208" s="119"/>
      <c r="F208" s="119"/>
      <c r="J208" s="134"/>
      <c r="L208" s="134"/>
    </row>
    <row r="209" spans="2:12" ht="46.5" hidden="1" customHeight="1">
      <c r="B209" s="123" t="str">
        <f t="shared" si="13"/>
        <v xml:space="preserve"> </v>
      </c>
      <c r="C209" s="119"/>
      <c r="D209" s="119"/>
      <c r="F209" s="119"/>
      <c r="J209" s="134"/>
      <c r="L209" s="134"/>
    </row>
    <row r="210" spans="2:12" hidden="1">
      <c r="B210" s="123" t="str">
        <f t="shared" si="13"/>
        <v xml:space="preserve"> </v>
      </c>
      <c r="C210" s="119"/>
      <c r="D210" s="119"/>
      <c r="F210" s="119"/>
      <c r="J210" s="134"/>
      <c r="L210" s="134"/>
    </row>
    <row r="211" spans="2:12" hidden="1">
      <c r="B211" s="123" t="str">
        <f t="shared" si="13"/>
        <v xml:space="preserve"> </v>
      </c>
      <c r="C211" s="119"/>
      <c r="D211" s="119"/>
      <c r="F211" s="119"/>
      <c r="J211" s="134"/>
      <c r="L211" s="134"/>
    </row>
    <row r="212" spans="2:12" hidden="1">
      <c r="B212" s="123" t="str">
        <f t="shared" si="13"/>
        <v xml:space="preserve"> </v>
      </c>
      <c r="C212" s="119"/>
      <c r="D212" s="119"/>
      <c r="F212" s="119"/>
      <c r="J212" s="134"/>
      <c r="L212" s="134"/>
    </row>
    <row r="213" spans="2:12" hidden="1">
      <c r="B213" s="123" t="str">
        <f t="shared" si="13"/>
        <v xml:space="preserve"> </v>
      </c>
      <c r="C213" s="119"/>
      <c r="D213" s="119"/>
      <c r="F213" s="119"/>
      <c r="J213" s="134"/>
      <c r="K213" s="120"/>
      <c r="L213" s="134"/>
    </row>
    <row r="214" spans="2:12" ht="63" hidden="1" customHeight="1">
      <c r="B214" s="123" t="str">
        <f t="shared" si="13"/>
        <v xml:space="preserve"> </v>
      </c>
      <c r="C214" s="119"/>
      <c r="D214" s="119"/>
      <c r="F214" s="119"/>
      <c r="J214" s="134"/>
      <c r="K214" s="120"/>
      <c r="L214" s="134"/>
    </row>
    <row r="215" spans="2:12" hidden="1">
      <c r="B215" s="123" t="str">
        <f t="shared" si="13"/>
        <v xml:space="preserve"> </v>
      </c>
      <c r="C215" s="119"/>
      <c r="D215" s="119"/>
      <c r="F215" s="119"/>
      <c r="J215" s="134"/>
      <c r="K215" s="120"/>
      <c r="L215" s="134"/>
    </row>
    <row r="216" spans="2:12" hidden="1">
      <c r="B216" s="123" t="str">
        <f t="shared" si="13"/>
        <v xml:space="preserve"> </v>
      </c>
      <c r="C216" s="119"/>
      <c r="D216" s="119"/>
      <c r="F216" s="119"/>
      <c r="J216" s="134"/>
      <c r="K216" s="120"/>
      <c r="L216" s="134"/>
    </row>
    <row r="217" spans="2:12" hidden="1">
      <c r="C217" s="119"/>
      <c r="D217" s="119"/>
      <c r="F217" s="119"/>
      <c r="J217" s="120"/>
      <c r="K217" s="120"/>
      <c r="L217" s="120"/>
    </row>
    <row r="218" spans="2:12" hidden="1">
      <c r="C218" s="119"/>
      <c r="D218" s="119"/>
      <c r="F218" s="119"/>
      <c r="J218" s="120"/>
      <c r="K218" s="120"/>
      <c r="L218" s="120"/>
    </row>
    <row r="219" spans="2:12" hidden="1">
      <c r="C219" s="119"/>
      <c r="D219" s="119"/>
      <c r="F219" s="119"/>
      <c r="J219" s="120"/>
      <c r="K219" s="120"/>
      <c r="L219" s="120"/>
    </row>
    <row r="220" spans="2:12" hidden="1">
      <c r="C220" s="119"/>
      <c r="D220" s="119"/>
      <c r="F220" s="119"/>
      <c r="J220" s="120"/>
      <c r="K220" s="120"/>
      <c r="L220" s="120"/>
    </row>
    <row r="221" spans="2:12" hidden="1">
      <c r="C221" s="119"/>
      <c r="D221" s="119"/>
      <c r="F221" s="119"/>
      <c r="J221" s="120"/>
      <c r="K221" s="120"/>
      <c r="L221" s="120"/>
    </row>
    <row r="222" spans="2:12" hidden="1">
      <c r="C222" s="119"/>
      <c r="D222" s="119"/>
      <c r="F222" s="119"/>
      <c r="J222" s="120"/>
      <c r="K222" s="120"/>
      <c r="L222" s="120"/>
    </row>
    <row r="223" spans="2:12" hidden="1">
      <c r="C223" s="119"/>
      <c r="D223" s="119"/>
      <c r="F223" s="119"/>
      <c r="J223" s="120"/>
      <c r="K223" s="120"/>
      <c r="L223" s="120"/>
    </row>
    <row r="224" spans="2:12" hidden="1">
      <c r="C224" s="119"/>
      <c r="D224" s="119"/>
      <c r="F224" s="119"/>
      <c r="J224" s="120"/>
      <c r="K224" s="120"/>
      <c r="L224" s="120"/>
    </row>
    <row r="225" spans="3:12" hidden="1">
      <c r="C225" s="119"/>
      <c r="D225" s="119"/>
      <c r="F225" s="119"/>
      <c r="J225" s="120"/>
      <c r="K225" s="120"/>
      <c r="L225" s="120"/>
    </row>
    <row r="226" spans="3:12" hidden="1">
      <c r="C226" s="119"/>
      <c r="D226" s="119"/>
      <c r="F226" s="119"/>
      <c r="J226" s="120"/>
      <c r="K226" s="120"/>
      <c r="L226" s="120"/>
    </row>
    <row r="227" spans="3:12" hidden="1">
      <c r="C227" s="119"/>
      <c r="D227" s="119"/>
      <c r="F227" s="119"/>
      <c r="J227" s="120"/>
      <c r="K227" s="120"/>
      <c r="L227" s="120"/>
    </row>
    <row r="228" spans="3:12" hidden="1">
      <c r="C228" s="119"/>
      <c r="D228" s="119"/>
      <c r="F228" s="119"/>
      <c r="J228" s="120"/>
      <c r="K228" s="120"/>
      <c r="L228" s="120"/>
    </row>
    <row r="229" spans="3:12" hidden="1">
      <c r="C229" s="119"/>
      <c r="D229" s="119"/>
      <c r="F229" s="119"/>
      <c r="J229" s="120"/>
      <c r="K229" s="120"/>
      <c r="L229" s="120"/>
    </row>
    <row r="230" spans="3:12" hidden="1">
      <c r="C230" s="119"/>
      <c r="D230" s="119"/>
      <c r="F230" s="119"/>
      <c r="J230" s="120"/>
      <c r="K230" s="120"/>
      <c r="L230" s="120"/>
    </row>
    <row r="231" spans="3:12" hidden="1">
      <c r="C231" s="119"/>
      <c r="D231" s="119"/>
      <c r="F231" s="119"/>
      <c r="J231" s="134"/>
      <c r="L231" s="134"/>
    </row>
    <row r="232" spans="3:12" hidden="1">
      <c r="F232" s="119"/>
    </row>
    <row r="233" spans="3:12" hidden="1">
      <c r="F233" s="119"/>
    </row>
    <row r="234" spans="3:12" hidden="1">
      <c r="F234" s="119"/>
    </row>
    <row r="235" spans="3:12" hidden="1">
      <c r="F235" s="119"/>
    </row>
    <row r="236" spans="3:12" hidden="1">
      <c r="F236" s="119"/>
    </row>
    <row r="237" spans="3:12" hidden="1">
      <c r="F237" s="119"/>
    </row>
    <row r="238" spans="3:12" hidden="1">
      <c r="F238" s="119"/>
    </row>
    <row r="239" spans="3:12" hidden="1">
      <c r="F239" s="119"/>
    </row>
    <row r="240" spans="3:12" hidden="1">
      <c r="F240" s="119"/>
    </row>
    <row r="241" spans="6:6" hidden="1">
      <c r="F241" s="119"/>
    </row>
    <row r="242" spans="6:6" hidden="1">
      <c r="F242" s="119"/>
    </row>
    <row r="243" spans="6:6" hidden="1">
      <c r="F243" s="119"/>
    </row>
    <row r="244" spans="6:6" hidden="1">
      <c r="F244" s="119"/>
    </row>
    <row r="245" spans="6:6" hidden="1">
      <c r="F245" s="119"/>
    </row>
    <row r="246" spans="6:6" hidden="1">
      <c r="F246" s="119"/>
    </row>
    <row r="247" spans="6:6" hidden="1">
      <c r="F247" s="119"/>
    </row>
    <row r="248" spans="6:6" hidden="1">
      <c r="F248" s="119"/>
    </row>
    <row r="249" spans="6:6" hidden="1">
      <c r="F249" s="119"/>
    </row>
    <row r="250" spans="6:6" hidden="1">
      <c r="F250" s="119"/>
    </row>
    <row r="251" spans="6:6" hidden="1">
      <c r="F251" s="119"/>
    </row>
    <row r="252" spans="6:6" hidden="1">
      <c r="F252" s="119"/>
    </row>
    <row r="253" spans="6:6" hidden="1">
      <c r="F253" s="119"/>
    </row>
    <row r="254" spans="6:6" hidden="1">
      <c r="F254" s="119"/>
    </row>
    <row r="255" spans="6:6" hidden="1">
      <c r="F255" s="119"/>
    </row>
    <row r="256" spans="6:6" hidden="1">
      <c r="F256" s="119"/>
    </row>
    <row r="257" spans="6:6" hidden="1">
      <c r="F257" s="119"/>
    </row>
    <row r="258" spans="6:6" hidden="1">
      <c r="F258" s="119"/>
    </row>
    <row r="259" spans="6:6" hidden="1">
      <c r="F259" s="119"/>
    </row>
    <row r="260" spans="6:6" hidden="1">
      <c r="F260" s="119"/>
    </row>
    <row r="261" spans="6:6" hidden="1">
      <c r="F261" s="119"/>
    </row>
    <row r="262" spans="6:6" hidden="1">
      <c r="F262" s="119"/>
    </row>
    <row r="263" spans="6:6" hidden="1">
      <c r="F263" s="119"/>
    </row>
    <row r="264" spans="6:6" hidden="1">
      <c r="F264" s="119"/>
    </row>
    <row r="265" spans="6:6" hidden="1">
      <c r="F265" s="119"/>
    </row>
    <row r="266" spans="6:6" hidden="1">
      <c r="F266" s="119"/>
    </row>
    <row r="267" spans="6:6" hidden="1">
      <c r="F267" s="119"/>
    </row>
    <row r="268" spans="6:6" hidden="1">
      <c r="F268" s="119"/>
    </row>
    <row r="269" spans="6:6" hidden="1">
      <c r="F269" s="119"/>
    </row>
    <row r="270" spans="6:6" hidden="1">
      <c r="F270" s="119"/>
    </row>
    <row r="271" spans="6:6" hidden="1">
      <c r="F271" s="119"/>
    </row>
    <row r="272" spans="6:6" hidden="1">
      <c r="F272" s="119"/>
    </row>
    <row r="273" spans="6:6" hidden="1">
      <c r="F273" s="119"/>
    </row>
    <row r="274" spans="6:6" hidden="1">
      <c r="F274" s="119"/>
    </row>
    <row r="275" spans="6:6" hidden="1">
      <c r="F275" s="119"/>
    </row>
    <row r="276" spans="6:6" hidden="1">
      <c r="F276" s="119"/>
    </row>
    <row r="277" spans="6:6" hidden="1">
      <c r="F277" s="119"/>
    </row>
    <row r="278" spans="6:6" hidden="1">
      <c r="F278" s="119"/>
    </row>
    <row r="279" spans="6:6" hidden="1">
      <c r="F279" s="119"/>
    </row>
    <row r="280" spans="6:6" hidden="1">
      <c r="F280" s="119"/>
    </row>
    <row r="281" spans="6:6" hidden="1">
      <c r="F281" s="119"/>
    </row>
    <row r="282" spans="6:6" hidden="1">
      <c r="F282" s="119"/>
    </row>
    <row r="283" spans="6:6" hidden="1">
      <c r="F283" s="119"/>
    </row>
    <row r="284" spans="6:6" hidden="1">
      <c r="F284" s="119"/>
    </row>
    <row r="285" spans="6:6" hidden="1"/>
    <row r="286" spans="6:6" hidden="1"/>
    <row r="287" spans="6:6" hidden="1"/>
    <row r="288" spans="6:6"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spans="1:13" hidden="1"/>
    <row r="914" spans="1:13" hidden="1"/>
    <row r="915" spans="1:13" hidden="1"/>
    <row r="916" spans="1:13" s="138" customFormat="1" hidden="1">
      <c r="A916" s="123"/>
      <c r="B916" s="123"/>
      <c r="C916" s="123"/>
      <c r="D916" s="123"/>
      <c r="E916" s="119"/>
      <c r="F916" s="123"/>
      <c r="G916" s="119"/>
      <c r="H916" s="119"/>
      <c r="I916" s="119"/>
      <c r="J916" s="123"/>
      <c r="K916" s="119"/>
      <c r="L916" s="123"/>
      <c r="M916" s="119"/>
    </row>
    <row r="917" spans="1:13" hidden="1">
      <c r="J917" s="134"/>
      <c r="L917" s="134"/>
    </row>
    <row r="918" spans="1:13" hidden="1">
      <c r="J918" s="134"/>
      <c r="L918" s="134"/>
    </row>
    <row r="919" spans="1:13" hidden="1">
      <c r="J919" s="134"/>
      <c r="L919" s="134"/>
    </row>
    <row r="920" spans="1:13" hidden="1">
      <c r="J920" s="134"/>
      <c r="L920" s="134"/>
    </row>
    <row r="921" spans="1:13" hidden="1">
      <c r="J921" s="134"/>
      <c r="K921" s="145"/>
      <c r="L921" s="134"/>
    </row>
    <row r="922" spans="1:13" hidden="1">
      <c r="J922" s="134"/>
      <c r="L922" s="134"/>
    </row>
    <row r="923" spans="1:13" hidden="1">
      <c r="A923" s="119"/>
      <c r="B923" s="119"/>
      <c r="C923" s="119"/>
      <c r="D923" s="119"/>
      <c r="F923" s="119"/>
      <c r="J923" s="134"/>
      <c r="L923" s="134"/>
    </row>
    <row r="924" spans="1:13" hidden="1">
      <c r="A924" s="119"/>
      <c r="B924" s="119"/>
      <c r="C924" s="119"/>
      <c r="D924" s="119"/>
      <c r="F924" s="119"/>
      <c r="J924" s="134"/>
      <c r="L924" s="134"/>
    </row>
    <row r="925" spans="1:13" hidden="1">
      <c r="A925" s="119"/>
      <c r="B925" s="119"/>
      <c r="C925" s="119"/>
      <c r="D925" s="119"/>
      <c r="F925" s="119"/>
      <c r="J925" s="134"/>
      <c r="L925" s="134"/>
    </row>
    <row r="926" spans="1:13" hidden="1">
      <c r="A926" s="119"/>
      <c r="B926" s="119"/>
      <c r="C926" s="119"/>
      <c r="D926" s="119"/>
      <c r="F926" s="119"/>
      <c r="J926" s="134"/>
      <c r="L926" s="134"/>
    </row>
    <row r="927" spans="1:13" hidden="1">
      <c r="A927" s="119"/>
      <c r="B927" s="119"/>
      <c r="C927" s="119"/>
      <c r="D927" s="119"/>
      <c r="F927" s="119"/>
      <c r="J927" s="134"/>
      <c r="L927" s="134"/>
    </row>
    <row r="928" spans="1:13" hidden="1">
      <c r="A928" s="119"/>
      <c r="B928" s="119"/>
      <c r="C928" s="119"/>
      <c r="D928" s="119"/>
      <c r="F928" s="119"/>
      <c r="J928" s="134"/>
      <c r="L928" s="134"/>
    </row>
    <row r="929" spans="1:12" hidden="1">
      <c r="A929" s="119"/>
      <c r="B929" s="119"/>
      <c r="C929" s="119"/>
      <c r="D929" s="119"/>
      <c r="F929" s="119"/>
      <c r="J929" s="134"/>
      <c r="L929" s="134"/>
    </row>
    <row r="930" spans="1:12" hidden="1">
      <c r="A930" s="119"/>
      <c r="B930" s="119"/>
      <c r="C930" s="119"/>
      <c r="D930" s="119"/>
      <c r="F930" s="119"/>
      <c r="J930" s="134"/>
      <c r="L930" s="134"/>
    </row>
    <row r="931" spans="1:12" hidden="1">
      <c r="A931" s="119"/>
      <c r="B931" s="119"/>
      <c r="C931" s="119"/>
      <c r="D931" s="119"/>
      <c r="F931" s="119"/>
      <c r="J931" s="134"/>
      <c r="L931" s="134"/>
    </row>
    <row r="932" spans="1:12" hidden="1">
      <c r="A932" s="119"/>
      <c r="B932" s="119"/>
      <c r="C932" s="119"/>
      <c r="D932" s="119"/>
      <c r="F932" s="119"/>
      <c r="J932" s="134"/>
      <c r="L932" s="134"/>
    </row>
    <row r="933" spans="1:12" hidden="1">
      <c r="A933" s="119"/>
      <c r="B933" s="119"/>
      <c r="C933" s="119"/>
      <c r="D933" s="119"/>
      <c r="F933" s="119"/>
      <c r="J933" s="134"/>
      <c r="L933" s="134"/>
    </row>
    <row r="934" spans="1:12" hidden="1">
      <c r="A934" s="119"/>
      <c r="B934" s="119"/>
      <c r="C934" s="119"/>
      <c r="D934" s="119"/>
      <c r="F934" s="119"/>
      <c r="J934" s="134"/>
      <c r="L934" s="134"/>
    </row>
    <row r="935" spans="1:12" hidden="1">
      <c r="A935" s="119"/>
      <c r="B935" s="119"/>
      <c r="C935" s="119"/>
      <c r="D935" s="119"/>
      <c r="F935" s="119"/>
      <c r="J935" s="134"/>
      <c r="L935" s="134"/>
    </row>
    <row r="936" spans="1:12" hidden="1">
      <c r="A936" s="119"/>
      <c r="B936" s="119"/>
      <c r="C936" s="119"/>
      <c r="D936" s="119"/>
      <c r="F936" s="119"/>
      <c r="L936" s="134"/>
    </row>
    <row r="937" spans="1:12" hidden="1">
      <c r="A937" s="119"/>
      <c r="B937" s="119"/>
      <c r="C937" s="119"/>
      <c r="D937" s="119"/>
      <c r="F937" s="119"/>
    </row>
    <row r="938" spans="1:12" hidden="1">
      <c r="A938" s="119"/>
      <c r="B938" s="119"/>
      <c r="C938" s="119"/>
      <c r="D938" s="119"/>
      <c r="F938" s="119"/>
    </row>
    <row r="939" spans="1:12" hidden="1">
      <c r="A939" s="119"/>
      <c r="B939" s="119"/>
      <c r="C939" s="119"/>
      <c r="D939" s="119"/>
      <c r="F939" s="119"/>
      <c r="L939" s="134"/>
    </row>
    <row r="940" spans="1:12" hidden="1">
      <c r="A940" s="119"/>
      <c r="B940" s="119"/>
      <c r="C940" s="119"/>
      <c r="D940" s="119"/>
      <c r="F940" s="119"/>
      <c r="L940" s="134"/>
    </row>
    <row r="941" spans="1:12" hidden="1">
      <c r="A941" s="119"/>
      <c r="B941" s="119"/>
      <c r="C941" s="119"/>
      <c r="D941" s="119"/>
      <c r="F941" s="119"/>
      <c r="L941" s="134"/>
    </row>
    <row r="942" spans="1:12" hidden="1">
      <c r="A942" s="119"/>
      <c r="B942" s="119"/>
      <c r="F942" s="119"/>
    </row>
    <row r="943" spans="1:12" hidden="1">
      <c r="A943" s="119"/>
      <c r="B943" s="119"/>
      <c r="F943" s="119"/>
    </row>
    <row r="944" spans="1:12" hidden="1">
      <c r="A944" s="119"/>
      <c r="B944" s="119"/>
      <c r="F944" s="119"/>
      <c r="L944" s="134"/>
    </row>
    <row r="945" spans="1:12" hidden="1">
      <c r="A945" s="119"/>
      <c r="B945" s="119"/>
      <c r="F945" s="119"/>
      <c r="L945" s="134"/>
    </row>
    <row r="946" spans="1:12" hidden="1">
      <c r="A946" s="119"/>
      <c r="B946" s="119"/>
      <c r="F946" s="119"/>
      <c r="L946" s="134"/>
    </row>
    <row r="947" spans="1:12" hidden="1">
      <c r="A947" s="119"/>
      <c r="B947" s="119"/>
      <c r="F947" s="119"/>
    </row>
    <row r="948" spans="1:12" hidden="1">
      <c r="A948" s="119"/>
      <c r="B948" s="119"/>
      <c r="F948" s="119"/>
    </row>
    <row r="949" spans="1:12" hidden="1">
      <c r="A949" s="119"/>
      <c r="B949" s="119"/>
      <c r="F949" s="119"/>
      <c r="L949" s="134"/>
    </row>
    <row r="950" spans="1:12" hidden="1">
      <c r="A950" s="119"/>
      <c r="B950" s="119"/>
      <c r="F950" s="119"/>
      <c r="L950" s="134"/>
    </row>
    <row r="951" spans="1:12" hidden="1">
      <c r="A951" s="119"/>
      <c r="B951" s="119"/>
      <c r="F951" s="119"/>
      <c r="L951" s="134"/>
    </row>
    <row r="952" spans="1:12" hidden="1">
      <c r="A952" s="119"/>
      <c r="B952" s="119"/>
      <c r="F952" s="119"/>
    </row>
    <row r="953" spans="1:12" hidden="1">
      <c r="A953" s="119"/>
      <c r="B953" s="119"/>
      <c r="F953" s="119"/>
      <c r="L953" s="134"/>
    </row>
    <row r="954" spans="1:12" hidden="1">
      <c r="A954" s="119"/>
      <c r="B954" s="119"/>
      <c r="F954" s="119"/>
    </row>
    <row r="955" spans="1:12" hidden="1">
      <c r="A955" s="119"/>
      <c r="B955" s="119"/>
      <c r="F955" s="119"/>
      <c r="L955" s="134"/>
    </row>
    <row r="956" spans="1:12" hidden="1">
      <c r="A956" s="119"/>
      <c r="B956" s="119"/>
      <c r="F956" s="119"/>
      <c r="L956" s="134"/>
    </row>
    <row r="957" spans="1:12" hidden="1">
      <c r="A957" s="119"/>
      <c r="B957" s="119"/>
      <c r="F957" s="119"/>
    </row>
    <row r="958" spans="1:12" hidden="1">
      <c r="A958" s="119"/>
      <c r="B958" s="119"/>
      <c r="F958" s="119"/>
      <c r="L958" s="134"/>
    </row>
    <row r="959" spans="1:12" hidden="1">
      <c r="A959" s="119"/>
      <c r="B959" s="119"/>
      <c r="F959" s="119"/>
    </row>
    <row r="960" spans="1:12" hidden="1">
      <c r="A960" s="119"/>
      <c r="B960" s="119"/>
      <c r="F960" s="119"/>
      <c r="K960" s="139"/>
      <c r="L960" s="134"/>
    </row>
    <row r="961" spans="1:12" hidden="1">
      <c r="A961" s="119"/>
      <c r="B961" s="119"/>
      <c r="F961" s="119"/>
    </row>
    <row r="962" spans="1:12" hidden="1">
      <c r="A962" s="119"/>
      <c r="B962" s="119"/>
      <c r="F962" s="119"/>
    </row>
    <row r="963" spans="1:12" hidden="1">
      <c r="A963" s="119"/>
      <c r="B963" s="119"/>
      <c r="F963" s="119"/>
    </row>
    <row r="964" spans="1:12" hidden="1">
      <c r="A964" s="119"/>
      <c r="B964" s="119"/>
      <c r="F964" s="119"/>
      <c r="L964" s="134"/>
    </row>
    <row r="965" spans="1:12" hidden="1">
      <c r="A965" s="119"/>
      <c r="B965" s="119"/>
      <c r="F965" s="119"/>
      <c r="L965" s="134"/>
    </row>
    <row r="966" spans="1:12" hidden="1">
      <c r="A966" s="119"/>
      <c r="B966" s="119"/>
      <c r="F966" s="119"/>
    </row>
    <row r="967" spans="1:12" hidden="1">
      <c r="A967" s="119"/>
      <c r="B967" s="119"/>
      <c r="F967" s="119"/>
      <c r="L967" s="134"/>
    </row>
    <row r="968" spans="1:12" hidden="1">
      <c r="A968" s="119"/>
      <c r="B968" s="119"/>
      <c r="F968" s="119"/>
      <c r="L968" s="134"/>
    </row>
    <row r="969" spans="1:12" hidden="1">
      <c r="A969" s="119"/>
      <c r="B969" s="119"/>
      <c r="F969" s="119"/>
      <c r="L969" s="134"/>
    </row>
    <row r="970" spans="1:12" hidden="1">
      <c r="A970" s="119"/>
      <c r="B970" s="119"/>
      <c r="D970" s="140"/>
      <c r="F970" s="119"/>
    </row>
    <row r="971" spans="1:12" hidden="1">
      <c r="A971" s="119"/>
      <c r="B971" s="119"/>
      <c r="D971" s="140"/>
      <c r="F971" s="119"/>
      <c r="L971" s="134"/>
    </row>
    <row r="972" spans="1:12" hidden="1">
      <c r="A972" s="119"/>
      <c r="B972" s="119"/>
      <c r="D972" s="140"/>
      <c r="F972" s="119"/>
      <c r="L972" s="134"/>
    </row>
    <row r="973" spans="1:12" hidden="1">
      <c r="A973" s="119"/>
      <c r="B973" s="119"/>
      <c r="D973" s="140"/>
      <c r="F973" s="119"/>
    </row>
    <row r="974" spans="1:12" hidden="1">
      <c r="A974" s="119"/>
      <c r="B974" s="119"/>
      <c r="D974" s="140"/>
      <c r="F974" s="119"/>
    </row>
    <row r="975" spans="1:12" hidden="1">
      <c r="A975" s="119"/>
      <c r="B975" s="119"/>
      <c r="D975" s="140"/>
      <c r="F975" s="119"/>
    </row>
    <row r="976" spans="1:12" hidden="1">
      <c r="A976" s="119"/>
      <c r="B976" s="119"/>
      <c r="D976" s="140"/>
      <c r="F976" s="119"/>
    </row>
    <row r="977" spans="1:12" hidden="1">
      <c r="A977" s="119"/>
      <c r="B977" s="119"/>
      <c r="D977" s="140"/>
      <c r="F977" s="119"/>
    </row>
    <row r="978" spans="1:12" hidden="1">
      <c r="A978" s="119"/>
      <c r="B978" s="119"/>
      <c r="D978" s="140"/>
      <c r="F978" s="119"/>
    </row>
    <row r="979" spans="1:12" hidden="1">
      <c r="A979" s="119"/>
      <c r="B979" s="119"/>
      <c r="D979" s="140"/>
      <c r="F979" s="119"/>
    </row>
    <row r="980" spans="1:12" hidden="1">
      <c r="A980" s="119"/>
      <c r="B980" s="119"/>
      <c r="D980" s="140"/>
      <c r="F980" s="119"/>
    </row>
    <row r="981" spans="1:12" hidden="1">
      <c r="A981" s="119"/>
      <c r="B981" s="119"/>
      <c r="D981" s="140"/>
      <c r="F981" s="119"/>
    </row>
    <row r="982" spans="1:12" hidden="1">
      <c r="A982" s="119"/>
      <c r="B982" s="119"/>
      <c r="D982" s="140"/>
      <c r="F982" s="119"/>
      <c r="L982" s="134"/>
    </row>
    <row r="983" spans="1:12" hidden="1">
      <c r="A983" s="119"/>
      <c r="B983" s="119"/>
      <c r="D983" s="140"/>
      <c r="F983" s="119"/>
    </row>
    <row r="984" spans="1:12" hidden="1">
      <c r="A984" s="119"/>
      <c r="B984" s="119"/>
      <c r="D984" s="140"/>
      <c r="F984" s="119"/>
    </row>
    <row r="985" spans="1:12" hidden="1">
      <c r="A985" s="119"/>
      <c r="B985" s="119"/>
      <c r="D985" s="140"/>
      <c r="F985" s="119"/>
    </row>
    <row r="986" spans="1:12" hidden="1">
      <c r="A986" s="119"/>
      <c r="B986" s="119"/>
      <c r="D986" s="140"/>
      <c r="F986" s="119"/>
    </row>
    <row r="987" spans="1:12" hidden="1">
      <c r="A987" s="119"/>
      <c r="B987" s="119"/>
      <c r="D987" s="140"/>
      <c r="F987" s="119"/>
    </row>
    <row r="988" spans="1:12" hidden="1">
      <c r="A988" s="119"/>
      <c r="B988" s="119"/>
      <c r="D988" s="140"/>
      <c r="F988" s="119"/>
    </row>
    <row r="989" spans="1:12" hidden="1">
      <c r="A989" s="119"/>
      <c r="B989" s="119"/>
      <c r="D989" s="140"/>
      <c r="F989" s="119"/>
    </row>
    <row r="990" spans="1:12" hidden="1">
      <c r="A990" s="119"/>
      <c r="B990" s="119"/>
      <c r="D990" s="140"/>
      <c r="F990" s="119"/>
    </row>
    <row r="991" spans="1:12" hidden="1">
      <c r="A991" s="119"/>
      <c r="B991" s="119"/>
      <c r="D991" s="140"/>
      <c r="F991" s="119"/>
    </row>
    <row r="992" spans="1:12" hidden="1">
      <c r="A992" s="119"/>
      <c r="B992" s="119"/>
      <c r="D992" s="140"/>
      <c r="F992" s="119"/>
    </row>
    <row r="993" spans="1:6" hidden="1">
      <c r="A993" s="119"/>
      <c r="B993" s="119"/>
      <c r="D993" s="140"/>
      <c r="F993" s="119"/>
    </row>
    <row r="994" spans="1:6" hidden="1">
      <c r="A994" s="119"/>
      <c r="B994" s="119"/>
      <c r="D994" s="140"/>
      <c r="F994" s="119"/>
    </row>
    <row r="995" spans="1:6" hidden="1">
      <c r="A995" s="119"/>
      <c r="B995" s="119"/>
      <c r="D995" s="140"/>
      <c r="F995" s="119"/>
    </row>
    <row r="996" spans="1:6" hidden="1">
      <c r="A996" s="119"/>
      <c r="B996" s="119"/>
      <c r="D996" s="140"/>
      <c r="F996" s="119"/>
    </row>
    <row r="997" spans="1:6" hidden="1">
      <c r="A997" s="119"/>
      <c r="B997" s="119"/>
      <c r="D997" s="140"/>
      <c r="F997" s="119"/>
    </row>
    <row r="998" spans="1:6" hidden="1">
      <c r="A998" s="119"/>
      <c r="B998" s="119"/>
      <c r="D998" s="140"/>
      <c r="F998" s="119"/>
    </row>
    <row r="999" spans="1:6" hidden="1">
      <c r="A999" s="119"/>
      <c r="B999" s="119"/>
      <c r="D999" s="140"/>
      <c r="F999" s="119"/>
    </row>
  </sheetData>
  <autoFilter ref="C1:C999">
    <filterColumn colId="0">
      <filters>
        <filter val="E021"/>
      </filters>
    </filterColumn>
  </autoFilter>
  <sortState ref="A3:M176">
    <sortCondition ref="C3:C176"/>
  </sortState>
  <pageMargins left="0.25" right="0.25" top="0.75" bottom="0.75" header="0.3" footer="0.3"/>
  <pageSetup scale="55" orientation="landscape"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0">
    <tabColor theme="0"/>
  </sheetPr>
  <dimension ref="A1:U68"/>
  <sheetViews>
    <sheetView showGridLines="0" topLeftCell="B17" zoomScale="90" zoomScaleNormal="90" workbookViewId="0">
      <selection activeCell="D6" sqref="D6:K6"/>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258</v>
      </c>
      <c r="C1" s="96"/>
      <c r="D1" s="96"/>
      <c r="E1" s="96"/>
      <c r="F1" s="96"/>
      <c r="G1" s="96"/>
      <c r="H1" s="96"/>
      <c r="I1" s="96"/>
      <c r="J1" s="97"/>
      <c r="K1" s="97"/>
      <c r="L1" s="7"/>
      <c r="M1" s="55"/>
      <c r="N1" s="7"/>
    </row>
    <row r="2" spans="1:16" s="6" customFormat="1" ht="18.75">
      <c r="B2" s="98" t="s">
        <v>208</v>
      </c>
      <c r="C2" s="99"/>
      <c r="D2" s="100"/>
      <c r="E2" s="100"/>
      <c r="F2" s="100"/>
      <c r="G2" s="100"/>
      <c r="H2" s="100"/>
      <c r="I2" s="100"/>
      <c r="J2" s="97"/>
      <c r="K2" s="97"/>
      <c r="L2" s="7"/>
      <c r="M2" s="55"/>
      <c r="N2" s="7"/>
    </row>
    <row r="3" spans="1:16" s="8" customFormat="1" ht="11.25">
      <c r="B3" s="9"/>
      <c r="C3" s="10"/>
      <c r="M3" s="56"/>
    </row>
    <row r="4" spans="1:16" ht="15.75">
      <c r="B4" s="101" t="s">
        <v>209</v>
      </c>
      <c r="C4" s="102"/>
      <c r="D4" s="103"/>
      <c r="E4" s="103"/>
      <c r="F4" s="104"/>
      <c r="G4" s="103"/>
      <c r="H4" s="105" t="s">
        <v>210</v>
      </c>
      <c r="I4" s="106">
        <v>18</v>
      </c>
      <c r="J4" s="107" t="s">
        <v>211</v>
      </c>
      <c r="K4" s="107">
        <f>COUNTIF('Evaluaciones 2023'!B:B,D6)</f>
        <v>0</v>
      </c>
      <c r="L4" s="8"/>
      <c r="M4" s="56"/>
      <c r="N4" s="8"/>
      <c r="O4" s="8"/>
      <c r="P4" s="8"/>
    </row>
    <row r="5" spans="1:16" s="16" customFormat="1" ht="5.25" customHeight="1">
      <c r="A5" s="11"/>
      <c r="B5" s="14"/>
      <c r="C5" s="15"/>
      <c r="F5" s="17"/>
      <c r="M5" s="57"/>
    </row>
    <row r="6" spans="1:16" ht="24.75" customHeight="1">
      <c r="B6" s="183" t="s">
        <v>212</v>
      </c>
      <c r="C6" s="183"/>
      <c r="D6" s="176" t="s">
        <v>83</v>
      </c>
      <c r="E6" s="177"/>
      <c r="F6" s="177"/>
      <c r="G6" s="177"/>
      <c r="H6" s="177"/>
      <c r="I6" s="177"/>
      <c r="J6" s="177"/>
      <c r="K6" s="177"/>
    </row>
    <row r="7" spans="1:16" s="73" customFormat="1" ht="35.25" customHeight="1">
      <c r="B7" s="182" t="s">
        <v>213</v>
      </c>
      <c r="C7" s="182"/>
      <c r="D7" s="178" t="str">
        <f>VLOOKUP(D6,'C'!G3:M54,2,FALSE)</f>
        <v>617 Dirección General de Bachillerato Tecnológico de Educación y Promoción Deportiva</v>
      </c>
      <c r="E7" s="179"/>
      <c r="F7" s="179"/>
      <c r="G7" s="179"/>
      <c r="H7" s="179"/>
      <c r="I7" s="179"/>
      <c r="J7" s="179"/>
      <c r="K7" s="179"/>
      <c r="L7" s="74"/>
      <c r="M7" s="75"/>
      <c r="N7" s="74"/>
      <c r="O7" s="74"/>
      <c r="P7" s="74"/>
    </row>
    <row r="8" spans="1:16" ht="18.75" customHeight="1">
      <c r="B8" s="166" t="s">
        <v>214</v>
      </c>
      <c r="C8" s="166"/>
      <c r="D8" s="180" t="str">
        <f>VLOOKUP(D6,'C'!G3:M51,3,FALSE)</f>
        <v>Ficha de Monitoreo y Evaluación de Diseño</v>
      </c>
      <c r="E8" s="181"/>
      <c r="F8" s="181"/>
      <c r="G8" s="181"/>
      <c r="H8" s="181"/>
      <c r="I8" s="181"/>
      <c r="J8" s="181"/>
      <c r="K8" s="181"/>
    </row>
    <row r="9" spans="1:16" s="18" customFormat="1" ht="17.25" customHeight="1">
      <c r="B9" s="166" t="s">
        <v>215</v>
      </c>
      <c r="C9" s="166"/>
      <c r="D9" s="180">
        <f>VLOOKUP(D6,'C'!G3:M51,4,FALSE)</f>
        <v>2023</v>
      </c>
      <c r="E9" s="181"/>
      <c r="F9" s="181"/>
      <c r="G9" s="181"/>
      <c r="H9" s="181"/>
      <c r="I9" s="181"/>
      <c r="J9" s="181"/>
      <c r="K9" s="181"/>
      <c r="M9" s="58"/>
    </row>
    <row r="10" spans="1:16" ht="13.5" customHeight="1">
      <c r="G10" s="19"/>
      <c r="H10" s="19"/>
      <c r="I10" s="19"/>
      <c r="J10" s="19"/>
      <c r="K10" s="19"/>
      <c r="L10" s="19"/>
      <c r="M10" s="59"/>
      <c r="N10" s="20"/>
    </row>
    <row r="11" spans="1:16" s="21" customFormat="1" ht="13.5" customHeight="1">
      <c r="B11" s="12" t="s">
        <v>216</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89" t="s">
        <v>4</v>
      </c>
      <c r="C13" s="189"/>
      <c r="D13" s="190" t="e">
        <f>VLOOKUP(CONCATENATE($D$6,$I4),'Evaluaciones 2023'!$A$1:$L$1158,7,FALSE)</f>
        <v>#N/A</v>
      </c>
      <c r="E13" s="191"/>
      <c r="F13" s="191"/>
      <c r="G13" s="191"/>
      <c r="H13" s="191"/>
      <c r="I13" s="191"/>
      <c r="J13" s="191"/>
      <c r="K13" s="191"/>
      <c r="M13" s="61"/>
    </row>
    <row r="14" spans="1:16" s="27" customFormat="1" ht="15" customHeight="1">
      <c r="A14" s="18"/>
      <c r="B14" s="189" t="s">
        <v>217</v>
      </c>
      <c r="C14" s="189"/>
      <c r="D14" s="192" t="e">
        <f>VLOOKUP(D6,'Evaluaciones 2023'!B3:N585,7,FALSE)</f>
        <v>#N/A</v>
      </c>
      <c r="E14" s="193"/>
      <c r="F14" s="193"/>
      <c r="G14" s="193"/>
      <c r="H14" s="193"/>
      <c r="I14" s="193"/>
      <c r="J14" s="193"/>
      <c r="K14" s="193"/>
      <c r="M14" s="61"/>
    </row>
    <row r="15" spans="1:16" s="27" customFormat="1" ht="15">
      <c r="A15" s="18"/>
      <c r="B15" s="189" t="s">
        <v>218</v>
      </c>
      <c r="C15" s="189"/>
      <c r="D15" s="194">
        <v>1</v>
      </c>
      <c r="E15" s="195"/>
      <c r="F15" s="195"/>
      <c r="G15" s="195"/>
      <c r="H15" s="195"/>
      <c r="I15" s="195"/>
      <c r="J15" s="195"/>
      <c r="K15" s="195"/>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216</v>
      </c>
      <c r="C17" s="184" t="e">
        <f>VLOOKUP(CONCATENATE($D$6,$I4),'Evaluaciones 2023'!$A$1:$L$1158,10,FALSE)</f>
        <v>#N/A</v>
      </c>
      <c r="D17" s="185"/>
      <c r="E17" s="185"/>
      <c r="F17" s="185"/>
      <c r="G17" s="185"/>
      <c r="H17" s="185"/>
      <c r="I17" s="185"/>
      <c r="J17" s="185"/>
      <c r="K17" s="185"/>
      <c r="L17" s="17"/>
      <c r="M17" s="63"/>
      <c r="N17" s="17"/>
      <c r="O17" s="17"/>
      <c r="P17" s="17"/>
    </row>
    <row r="18" spans="1:21" s="27" customFormat="1" ht="9.75" customHeight="1">
      <c r="A18" s="18"/>
      <c r="B18" s="29"/>
      <c r="C18" s="30"/>
      <c r="D18" s="111"/>
      <c r="E18" s="30"/>
      <c r="F18" s="30"/>
      <c r="G18" s="30"/>
      <c r="H18" s="30"/>
      <c r="I18" s="30"/>
      <c r="J18" s="30"/>
      <c r="K18" s="30"/>
      <c r="L18" s="17"/>
      <c r="M18" s="63"/>
      <c r="N18" s="17"/>
      <c r="O18" s="17"/>
      <c r="P18" s="17"/>
    </row>
    <row r="19" spans="1:21" s="27" customFormat="1" ht="60" customHeight="1">
      <c r="A19" s="18"/>
      <c r="B19" s="11" t="s">
        <v>161</v>
      </c>
      <c r="C19" s="184" t="e">
        <f>VLOOKUP(CONCATENATE($D$6,$I4),'Evaluaciones 2023'!$A$1:$L$1158,12,FALSE)</f>
        <v>#N/A</v>
      </c>
      <c r="D19" s="185"/>
      <c r="E19" s="185"/>
      <c r="F19" s="185"/>
      <c r="G19" s="185"/>
      <c r="H19" s="185"/>
      <c r="I19" s="185"/>
      <c r="J19" s="185"/>
      <c r="K19" s="185"/>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87" t="s">
        <v>0</v>
      </c>
      <c r="C21" s="187"/>
      <c r="D21" s="31"/>
      <c r="E21" s="31"/>
      <c r="F21" s="31"/>
      <c r="G21" s="31"/>
      <c r="H21" s="31"/>
      <c r="I21" s="31"/>
      <c r="J21" s="31"/>
      <c r="K21" s="13"/>
      <c r="M21" s="65" t="b">
        <v>0</v>
      </c>
      <c r="N21" s="11"/>
    </row>
    <row r="22" spans="1:21" s="18" customFormat="1" ht="15.75">
      <c r="B22" s="188" t="s">
        <v>219</v>
      </c>
      <c r="C22" s="188"/>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29</v>
      </c>
      <c r="F24" s="51"/>
      <c r="I24" s="17"/>
      <c r="J24" s="32"/>
      <c r="K24" s="11"/>
      <c r="L24" s="32"/>
      <c r="M24" s="66" t="b">
        <v>0</v>
      </c>
      <c r="N24" s="11"/>
      <c r="O24" s="32"/>
    </row>
    <row r="25" spans="1:21" s="18" customFormat="1" ht="15">
      <c r="B25" s="33"/>
      <c r="C25" s="33"/>
      <c r="E25" s="32" t="s">
        <v>37</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86" t="s">
        <v>220</v>
      </c>
      <c r="C27" s="186"/>
      <c r="D27" s="186"/>
      <c r="E27" s="160"/>
      <c r="F27" s="161"/>
      <c r="G27" s="161"/>
      <c r="H27" s="161"/>
      <c r="I27" s="161"/>
      <c r="J27" s="161"/>
      <c r="K27" s="162"/>
      <c r="L27" s="16"/>
      <c r="M27" s="57"/>
      <c r="N27" s="16"/>
      <c r="O27" s="16"/>
      <c r="P27" s="16"/>
    </row>
    <row r="28" spans="1:21">
      <c r="F28" s="19"/>
      <c r="H28" s="19"/>
      <c r="I28" s="19"/>
      <c r="J28" s="19"/>
      <c r="K28" s="19"/>
      <c r="L28" s="19"/>
      <c r="M28" s="59"/>
      <c r="N28" s="20"/>
    </row>
    <row r="29" spans="1:21" s="21" customFormat="1" ht="13.5" customHeight="1">
      <c r="B29" s="12" t="s">
        <v>221</v>
      </c>
      <c r="C29" s="34"/>
      <c r="D29" s="34"/>
      <c r="E29" s="34"/>
      <c r="F29" s="34"/>
      <c r="G29" s="35"/>
      <c r="H29" s="35"/>
      <c r="I29" s="35"/>
      <c r="J29" s="35"/>
      <c r="K29" s="35"/>
      <c r="L29" s="36"/>
      <c r="M29" s="67"/>
      <c r="N29" s="37"/>
    </row>
    <row r="30" spans="1:21" s="26" customFormat="1" ht="14.25" customHeight="1">
      <c r="A30" s="21"/>
      <c r="B30" s="14"/>
      <c r="C30" s="152" t="s">
        <v>222</v>
      </c>
      <c r="D30" s="152"/>
      <c r="G30" s="24"/>
      <c r="H30" s="11"/>
      <c r="I30" s="11"/>
      <c r="J30" s="11"/>
      <c r="K30" s="11"/>
      <c r="L30" s="11"/>
      <c r="M30" s="38"/>
      <c r="N30" s="11"/>
      <c r="O30" s="11"/>
      <c r="P30" s="11"/>
    </row>
    <row r="31" spans="1:21" ht="15.75">
      <c r="B31" s="159" t="s">
        <v>223</v>
      </c>
      <c r="C31" s="159"/>
      <c r="D31" s="50"/>
      <c r="M31" s="68" t="b">
        <v>0</v>
      </c>
      <c r="Q31" s="21"/>
      <c r="T31" s="21"/>
      <c r="U31" s="21"/>
    </row>
    <row r="32" spans="1:21" ht="15.75">
      <c r="B32" s="159" t="s">
        <v>224</v>
      </c>
      <c r="C32" s="159"/>
      <c r="D32" s="51"/>
      <c r="M32" s="68" t="b">
        <v>0</v>
      </c>
      <c r="Q32" s="21"/>
      <c r="T32" s="21"/>
      <c r="U32" s="21"/>
    </row>
    <row r="33" spans="1:21" ht="15.75">
      <c r="B33" s="174" t="s">
        <v>225</v>
      </c>
      <c r="C33" s="174"/>
      <c r="D33" s="50"/>
      <c r="E33" s="20" t="s">
        <v>226</v>
      </c>
      <c r="F33" s="168"/>
      <c r="G33" s="169"/>
      <c r="H33" s="169"/>
      <c r="I33" s="169"/>
      <c r="J33" s="169"/>
      <c r="K33" s="170"/>
      <c r="M33" s="68" t="b">
        <v>0</v>
      </c>
      <c r="Q33" s="21"/>
      <c r="T33" s="21"/>
      <c r="U33" s="21"/>
    </row>
    <row r="34" spans="1:21" s="38" customFormat="1" ht="15.75">
      <c r="B34" s="175" t="s">
        <v>227</v>
      </c>
      <c r="C34" s="175"/>
      <c r="D34" s="52"/>
      <c r="E34" s="20" t="s">
        <v>226</v>
      </c>
      <c r="F34" s="168"/>
      <c r="G34" s="169"/>
      <c r="H34" s="169"/>
      <c r="I34" s="169"/>
      <c r="J34" s="169"/>
      <c r="K34" s="170"/>
      <c r="L34" s="11"/>
      <c r="M34" s="68" t="b">
        <v>0</v>
      </c>
      <c r="N34" s="11"/>
      <c r="O34" s="11"/>
      <c r="P34" s="11"/>
      <c r="Q34" s="21"/>
      <c r="R34" s="21"/>
      <c r="S34" s="21"/>
      <c r="T34" s="39"/>
      <c r="U34" s="39"/>
    </row>
    <row r="35" spans="1:21" s="38" customFormat="1" ht="15.75">
      <c r="B35" s="175" t="s">
        <v>228</v>
      </c>
      <c r="C35" s="175"/>
      <c r="D35" s="53"/>
      <c r="E35" s="20" t="s">
        <v>226</v>
      </c>
      <c r="F35" s="168"/>
      <c r="G35" s="169"/>
      <c r="H35" s="169"/>
      <c r="I35" s="169"/>
      <c r="J35" s="169"/>
      <c r="K35" s="170"/>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229</v>
      </c>
      <c r="Q37" s="21"/>
      <c r="R37" s="21"/>
      <c r="S37" s="21"/>
      <c r="T37" s="21"/>
      <c r="U37" s="21"/>
    </row>
    <row r="38" spans="1:21" ht="45" customHeight="1">
      <c r="B38" s="160"/>
      <c r="C38" s="161"/>
      <c r="D38" s="161"/>
      <c r="E38" s="161"/>
      <c r="F38" s="161"/>
      <c r="G38" s="161"/>
      <c r="H38" s="161"/>
      <c r="I38" s="161"/>
      <c r="J38" s="161"/>
      <c r="K38" s="162"/>
      <c r="Q38" s="21"/>
      <c r="R38" s="21"/>
      <c r="S38" s="21"/>
      <c r="T38" s="21"/>
      <c r="U38" s="21"/>
    </row>
    <row r="39" spans="1:21" ht="7.5" customHeight="1">
      <c r="Q39" s="21"/>
      <c r="R39" s="21"/>
      <c r="S39" s="21"/>
      <c r="T39" s="21"/>
      <c r="U39" s="21"/>
    </row>
    <row r="40" spans="1:21" ht="15.75" customHeight="1">
      <c r="B40" s="49" t="s">
        <v>230</v>
      </c>
      <c r="C40" s="41"/>
      <c r="D40" s="41"/>
      <c r="E40" s="41"/>
      <c r="Q40" s="21"/>
      <c r="R40" s="21"/>
      <c r="S40" s="21"/>
      <c r="T40" s="21"/>
      <c r="U40" s="21"/>
    </row>
    <row r="41" spans="1:21" ht="45" customHeight="1">
      <c r="B41" s="160"/>
      <c r="C41" s="161"/>
      <c r="D41" s="161"/>
      <c r="E41" s="161"/>
      <c r="F41" s="161"/>
      <c r="G41" s="161"/>
      <c r="H41" s="161"/>
      <c r="I41" s="161"/>
      <c r="J41" s="161"/>
      <c r="K41" s="162"/>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66" t="s">
        <v>231</v>
      </c>
      <c r="C45" s="166"/>
      <c r="D45" s="166"/>
      <c r="E45" s="166"/>
      <c r="F45" s="160" t="s">
        <v>17</v>
      </c>
      <c r="G45" s="161"/>
      <c r="H45" s="161"/>
      <c r="I45" s="161"/>
      <c r="J45" s="161"/>
      <c r="K45" s="162"/>
    </row>
    <row r="46" spans="1:21" ht="20.25" customHeight="1">
      <c r="B46" s="166" t="s">
        <v>232</v>
      </c>
      <c r="C46" s="166"/>
      <c r="D46" s="166"/>
      <c r="E46" s="166"/>
      <c r="F46" s="163"/>
      <c r="G46" s="164"/>
      <c r="H46" s="164"/>
      <c r="I46" s="164"/>
      <c r="J46" s="164"/>
      <c r="K46" s="165"/>
      <c r="L46" s="20"/>
      <c r="M46" s="69"/>
      <c r="N46" s="20"/>
      <c r="O46" s="10"/>
    </row>
    <row r="47" spans="1:21">
      <c r="F47" s="43"/>
      <c r="G47" s="43"/>
      <c r="H47" s="43"/>
      <c r="I47" s="43"/>
      <c r="J47" s="43"/>
      <c r="K47" s="43"/>
      <c r="L47" s="43"/>
      <c r="M47" s="70"/>
      <c r="N47" s="43"/>
      <c r="O47" s="43"/>
      <c r="P47" s="43"/>
    </row>
    <row r="48" spans="1:21" ht="15.75" customHeight="1">
      <c r="A48" s="21"/>
      <c r="B48" s="44" t="s">
        <v>233</v>
      </c>
      <c r="C48" s="22"/>
      <c r="D48" s="22"/>
      <c r="E48" s="22"/>
      <c r="F48" s="22"/>
      <c r="G48" s="23"/>
      <c r="H48" s="23"/>
      <c r="I48" s="23"/>
      <c r="J48" s="23"/>
      <c r="K48" s="23"/>
      <c r="L48" s="20"/>
      <c r="M48" s="69"/>
      <c r="N48" s="20"/>
      <c r="O48" s="10"/>
    </row>
    <row r="50" spans="2:16" ht="64.5" customHeight="1">
      <c r="B50" s="32" t="s">
        <v>216</v>
      </c>
      <c r="C50" s="172" t="e">
        <f>C17</f>
        <v>#N/A</v>
      </c>
      <c r="D50" s="173"/>
      <c r="E50" s="173"/>
      <c r="F50" s="173"/>
      <c r="G50" s="173"/>
      <c r="H50" s="173"/>
      <c r="I50" s="173"/>
      <c r="J50" s="173"/>
      <c r="K50" s="173"/>
    </row>
    <row r="52" spans="2:16" ht="27.75" customHeight="1">
      <c r="B52" s="76" t="s">
        <v>247</v>
      </c>
      <c r="C52" s="171" t="s">
        <v>235</v>
      </c>
      <c r="D52" s="171"/>
      <c r="E52" s="171"/>
      <c r="F52" s="171"/>
      <c r="G52" s="171"/>
      <c r="H52" s="45" t="s">
        <v>236</v>
      </c>
      <c r="I52" s="45" t="s">
        <v>237</v>
      </c>
      <c r="J52" s="45" t="s">
        <v>238</v>
      </c>
      <c r="K52" s="45" t="s">
        <v>239</v>
      </c>
      <c r="L52" s="46"/>
      <c r="M52" s="71"/>
      <c r="N52" s="46"/>
      <c r="O52" s="46"/>
      <c r="P52" s="46"/>
    </row>
    <row r="53" spans="2:16" ht="45" customHeight="1">
      <c r="B53" s="47"/>
      <c r="C53" s="167"/>
      <c r="D53" s="167"/>
      <c r="E53" s="167"/>
      <c r="F53" s="167"/>
      <c r="G53" s="167"/>
      <c r="H53" s="79"/>
      <c r="I53" s="80"/>
      <c r="J53" s="79"/>
      <c r="K53" s="79"/>
      <c r="M53" s="68" t="b">
        <v>0</v>
      </c>
    </row>
    <row r="54" spans="2:16" ht="45" customHeight="1">
      <c r="B54" s="47"/>
      <c r="C54" s="167"/>
      <c r="D54" s="167"/>
      <c r="E54" s="167"/>
      <c r="F54" s="167"/>
      <c r="G54" s="167"/>
      <c r="H54" s="79"/>
      <c r="I54" s="80"/>
      <c r="J54" s="79"/>
      <c r="K54" s="79"/>
      <c r="M54" s="68" t="b">
        <v>1</v>
      </c>
    </row>
    <row r="55" spans="2:16" ht="45" customHeight="1">
      <c r="B55" s="47"/>
      <c r="C55" s="167"/>
      <c r="D55" s="167"/>
      <c r="E55" s="167"/>
      <c r="F55" s="167"/>
      <c r="G55" s="167"/>
      <c r="H55" s="79"/>
      <c r="I55" s="80"/>
      <c r="J55" s="79"/>
      <c r="K55" s="79"/>
      <c r="M55" s="68" t="b">
        <v>0</v>
      </c>
    </row>
    <row r="56" spans="2:16" ht="45" customHeight="1">
      <c r="B56" s="47"/>
      <c r="C56" s="167"/>
      <c r="D56" s="167"/>
      <c r="E56" s="167"/>
      <c r="F56" s="167"/>
      <c r="G56" s="167"/>
      <c r="H56" s="79"/>
      <c r="I56" s="80"/>
      <c r="J56" s="79"/>
      <c r="K56" s="79"/>
      <c r="M56" s="68" t="b">
        <v>0</v>
      </c>
    </row>
    <row r="57" spans="2:16" ht="45" customHeight="1">
      <c r="B57" s="47"/>
      <c r="C57" s="167"/>
      <c r="D57" s="167"/>
      <c r="E57" s="167"/>
      <c r="F57" s="167"/>
      <c r="G57" s="167"/>
      <c r="H57" s="79"/>
      <c r="I57" s="80"/>
      <c r="J57" s="79"/>
      <c r="K57" s="79"/>
      <c r="M57" s="68" t="b">
        <v>0</v>
      </c>
    </row>
    <row r="59" spans="2:16" ht="15.75">
      <c r="B59" s="44" t="s">
        <v>240</v>
      </c>
      <c r="C59" s="22"/>
      <c r="D59" s="22"/>
      <c r="E59" s="22"/>
      <c r="F59" s="22"/>
      <c r="G59" s="23"/>
      <c r="H59" s="23"/>
      <c r="I59" s="23"/>
      <c r="J59" s="23"/>
      <c r="K59" s="23"/>
    </row>
    <row r="60" spans="2:16" ht="3.75" customHeight="1"/>
    <row r="61" spans="2:16" ht="25.5">
      <c r="B61" s="76" t="s">
        <v>247</v>
      </c>
      <c r="C61" s="77" t="s">
        <v>241</v>
      </c>
      <c r="D61" s="153" t="s">
        <v>242</v>
      </c>
      <c r="E61" s="154"/>
      <c r="F61" s="154"/>
      <c r="G61" s="155"/>
      <c r="H61" s="45" t="s">
        <v>236</v>
      </c>
      <c r="I61" s="45" t="s">
        <v>237</v>
      </c>
      <c r="J61" s="45" t="s">
        <v>238</v>
      </c>
      <c r="K61" s="45" t="s">
        <v>239</v>
      </c>
    </row>
    <row r="62" spans="2:16" ht="45" customHeight="1">
      <c r="B62" s="47"/>
      <c r="C62" s="81"/>
      <c r="D62" s="156"/>
      <c r="E62" s="157"/>
      <c r="F62" s="157"/>
      <c r="G62" s="158"/>
      <c r="H62" s="78"/>
      <c r="I62" s="78"/>
      <c r="J62" s="78"/>
      <c r="K62" s="78"/>
      <c r="M62" s="68" t="b">
        <v>0</v>
      </c>
    </row>
    <row r="63" spans="2:16" ht="45" customHeight="1">
      <c r="B63" s="47"/>
      <c r="C63" s="81"/>
      <c r="D63" s="156"/>
      <c r="E63" s="157"/>
      <c r="F63" s="157"/>
      <c r="G63" s="158"/>
      <c r="H63" s="78"/>
      <c r="I63" s="78"/>
      <c r="J63" s="78"/>
      <c r="K63" s="78"/>
      <c r="M63" s="68" t="b">
        <v>0</v>
      </c>
    </row>
    <row r="64" spans="2:16" ht="45" customHeight="1">
      <c r="B64" s="47"/>
      <c r="C64" s="81"/>
      <c r="D64" s="156"/>
      <c r="E64" s="157"/>
      <c r="F64" s="157"/>
      <c r="G64" s="158"/>
      <c r="H64" s="78"/>
      <c r="I64" s="78"/>
      <c r="J64" s="78"/>
      <c r="K64" s="78"/>
      <c r="M64" s="68" t="b">
        <v>0</v>
      </c>
    </row>
    <row r="65" spans="2:13" ht="45" customHeight="1">
      <c r="B65" s="47"/>
      <c r="C65" s="81"/>
      <c r="D65" s="156"/>
      <c r="E65" s="157"/>
      <c r="F65" s="157"/>
      <c r="G65" s="158"/>
      <c r="H65" s="78"/>
      <c r="I65" s="78"/>
      <c r="J65" s="78"/>
      <c r="K65" s="78"/>
      <c r="M65" s="68" t="b">
        <v>0</v>
      </c>
    </row>
    <row r="66" spans="2:13" ht="45" customHeight="1">
      <c r="B66" s="47"/>
      <c r="C66" s="81"/>
      <c r="D66" s="156"/>
      <c r="E66" s="157"/>
      <c r="F66" s="157"/>
      <c r="G66" s="158"/>
      <c r="H66" s="78"/>
      <c r="I66" s="78"/>
      <c r="J66" s="78"/>
      <c r="K66" s="78"/>
      <c r="M66" s="68" t="b">
        <v>0</v>
      </c>
    </row>
    <row r="68" spans="2:13" s="48" customFormat="1" ht="13.5" thickBot="1">
      <c r="M68" s="72"/>
    </row>
  </sheetData>
  <sheetProtection formatRows="0"/>
  <mergeCells count="48">
    <mergeCell ref="B6:C6"/>
    <mergeCell ref="D6:K6"/>
    <mergeCell ref="B7:C7"/>
    <mergeCell ref="D7:K7"/>
    <mergeCell ref="B8:C8"/>
    <mergeCell ref="D8:K8"/>
    <mergeCell ref="B22:C22"/>
    <mergeCell ref="B9:C9"/>
    <mergeCell ref="D9:K9"/>
    <mergeCell ref="B13:C13"/>
    <mergeCell ref="D13:K13"/>
    <mergeCell ref="B14:C14"/>
    <mergeCell ref="D14:K14"/>
    <mergeCell ref="B15:C15"/>
    <mergeCell ref="D15:K15"/>
    <mergeCell ref="C17:K17"/>
    <mergeCell ref="C19:K19"/>
    <mergeCell ref="B21:C21"/>
    <mergeCell ref="B41:K41"/>
    <mergeCell ref="B27:D27"/>
    <mergeCell ref="E27:K27"/>
    <mergeCell ref="C30:D30"/>
    <mergeCell ref="B31:C31"/>
    <mergeCell ref="B32:C32"/>
    <mergeCell ref="B33:C33"/>
    <mergeCell ref="F33:K33"/>
    <mergeCell ref="B34:C34"/>
    <mergeCell ref="F34:K34"/>
    <mergeCell ref="B35:C35"/>
    <mergeCell ref="F35:K35"/>
    <mergeCell ref="B38:K38"/>
    <mergeCell ref="D61:G61"/>
    <mergeCell ref="B45:E45"/>
    <mergeCell ref="F45:K45"/>
    <mergeCell ref="B46:E46"/>
    <mergeCell ref="F46:K46"/>
    <mergeCell ref="C50:K50"/>
    <mergeCell ref="C52:G52"/>
    <mergeCell ref="C53:G53"/>
    <mergeCell ref="C54:G54"/>
    <mergeCell ref="C55:G55"/>
    <mergeCell ref="C56:G56"/>
    <mergeCell ref="C57:G57"/>
    <mergeCell ref="D62:G62"/>
    <mergeCell ref="D63:G63"/>
    <mergeCell ref="D64:G64"/>
    <mergeCell ref="D65:G65"/>
    <mergeCell ref="D66:G66"/>
  </mergeCells>
  <printOptions horizontalCentered="1" verticalCentered="1"/>
  <pageMargins left="0.23622047244094491" right="0.23622047244094491" top="0.74803149606299213" bottom="0.74803149606299213" header="0.31496062992125984" footer="0.31496062992125984"/>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from>
                    <xdr:col>4</xdr:col>
                    <xdr:colOff>762000</xdr:colOff>
                    <xdr:row>20</xdr:row>
                    <xdr:rowOff>171450</xdr:rowOff>
                  </from>
                  <to>
                    <xdr:col>5</xdr:col>
                    <xdr:colOff>285750</xdr:colOff>
                    <xdr:row>21</xdr:row>
                    <xdr:rowOff>190500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from>
                    <xdr:col>4</xdr:col>
                    <xdr:colOff>762000</xdr:colOff>
                    <xdr:row>21</xdr:row>
                    <xdr:rowOff>161925</xdr:rowOff>
                  </from>
                  <to>
                    <xdr:col>5</xdr:col>
                    <xdr:colOff>285750</xdr:colOff>
                    <xdr:row>23</xdr:row>
                    <xdr:rowOff>0</xdr:rowOff>
                  </to>
                </anchor>
              </controlPr>
            </control>
          </mc:Choice>
        </mc:AlternateContent>
        <mc:AlternateContent xmlns:mc="http://schemas.openxmlformats.org/markup-compatibility/2006">
          <mc:Choice Requires="x14">
            <control shapeId="70659"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70660"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70661" r:id="rId8" name="Check Box 5">
              <controlPr defaultSize="0" autoFill="0" autoLine="0" autoPict="0" altText="">
                <anchor moveWithCells="1">
                  <from>
                    <xdr:col>3</xdr:col>
                    <xdr:colOff>19050</xdr:colOff>
                    <xdr:row>21</xdr:row>
                    <xdr:rowOff>0</xdr:rowOff>
                  </from>
                  <to>
                    <xdr:col>3</xdr:col>
                    <xdr:colOff>323850</xdr:colOff>
                    <xdr:row>22</xdr:row>
                    <xdr:rowOff>28575</xdr:rowOff>
                  </to>
                </anchor>
              </controlPr>
            </control>
          </mc:Choice>
        </mc:AlternateContent>
        <mc:AlternateContent xmlns:mc="http://schemas.openxmlformats.org/markup-compatibility/2006">
          <mc:Choice Requires="x14">
            <control shapeId="70662" r:id="rId9" name="Check Box 6">
              <controlPr defaultSize="0" autoFill="0" autoLine="0" autoPict="0" altText="">
                <anchor moveWithCells="1">
                  <from>
                    <xdr:col>3</xdr:col>
                    <xdr:colOff>57150</xdr:colOff>
                    <xdr:row>29</xdr:row>
                    <xdr:rowOff>161925</xdr:rowOff>
                  </from>
                  <to>
                    <xdr:col>3</xdr:col>
                    <xdr:colOff>361950</xdr:colOff>
                    <xdr:row>30</xdr:row>
                    <xdr:rowOff>190500</xdr:rowOff>
                  </to>
                </anchor>
              </controlPr>
            </control>
          </mc:Choice>
        </mc:AlternateContent>
        <mc:AlternateContent xmlns:mc="http://schemas.openxmlformats.org/markup-compatibility/2006">
          <mc:Choice Requires="x14">
            <control shapeId="70663" r:id="rId10" name="Check Box 7">
              <controlPr defaultSize="0" autoFill="0" autoLine="0" autoPict="0" altText="">
                <anchor moveWithCells="1">
                  <from>
                    <xdr:col>3</xdr:col>
                    <xdr:colOff>57150</xdr:colOff>
                    <xdr:row>30</xdr:row>
                    <xdr:rowOff>161925</xdr:rowOff>
                  </from>
                  <to>
                    <xdr:col>3</xdr:col>
                    <xdr:colOff>361950</xdr:colOff>
                    <xdr:row>31</xdr:row>
                    <xdr:rowOff>190500</xdr:rowOff>
                  </to>
                </anchor>
              </controlPr>
            </control>
          </mc:Choice>
        </mc:AlternateContent>
        <mc:AlternateContent xmlns:mc="http://schemas.openxmlformats.org/markup-compatibility/2006">
          <mc:Choice Requires="x14">
            <control shapeId="70664" r:id="rId11" name="Check Box 8">
              <controlPr defaultSize="0" autoFill="0" autoLine="0" autoPict="0" altText="">
                <anchor moveWithCells="1">
                  <from>
                    <xdr:col>3</xdr:col>
                    <xdr:colOff>57150</xdr:colOff>
                    <xdr:row>31</xdr:row>
                    <xdr:rowOff>161925</xdr:rowOff>
                  </from>
                  <to>
                    <xdr:col>3</xdr:col>
                    <xdr:colOff>361950</xdr:colOff>
                    <xdr:row>32</xdr:row>
                    <xdr:rowOff>190500</xdr:rowOff>
                  </to>
                </anchor>
              </controlPr>
            </control>
          </mc:Choice>
        </mc:AlternateContent>
        <mc:AlternateContent xmlns:mc="http://schemas.openxmlformats.org/markup-compatibility/2006">
          <mc:Choice Requires="x14">
            <control shapeId="70665" r:id="rId12" name="Check Box 9">
              <controlPr defaultSize="0" autoFill="0" autoLine="0" autoPict="0" altText="">
                <anchor moveWithCells="1">
                  <from>
                    <xdr:col>3</xdr:col>
                    <xdr:colOff>57150</xdr:colOff>
                    <xdr:row>32</xdr:row>
                    <xdr:rowOff>190500</xdr:rowOff>
                  </from>
                  <to>
                    <xdr:col>3</xdr:col>
                    <xdr:colOff>361950</xdr:colOff>
                    <xdr:row>34</xdr:row>
                    <xdr:rowOff>28575</xdr:rowOff>
                  </to>
                </anchor>
              </controlPr>
            </control>
          </mc:Choice>
        </mc:AlternateContent>
        <mc:AlternateContent xmlns:mc="http://schemas.openxmlformats.org/markup-compatibility/2006">
          <mc:Choice Requires="x14">
            <control shapeId="70666" r:id="rId13" name="Check Box 10">
              <controlPr defaultSize="0" autoFill="0" autoLine="0" autoPict="0" altText="">
                <anchor moveWithCells="1">
                  <from>
                    <xdr:col>3</xdr:col>
                    <xdr:colOff>57150</xdr:colOff>
                    <xdr:row>33</xdr:row>
                    <xdr:rowOff>190500</xdr:rowOff>
                  </from>
                  <to>
                    <xdr:col>3</xdr:col>
                    <xdr:colOff>361950</xdr:colOff>
                    <xdr:row>35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'C'!$K$3:$K$7</xm:f>
          </x14:formula1>
          <xm:sqref>O46 F45</xm:sqref>
        </x14:dataValidation>
        <x14:dataValidation type="list" allowBlank="1" showInputMessage="1" showErrorMessage="1">
          <x14:formula1>
            <xm:f>'C'!$C$3:$C$5</xm:f>
          </x14:formula1>
          <xm:sqref>F46</xm:sqref>
        </x14:dataValidation>
        <x14:dataValidation type="list" allowBlank="1" showInputMessage="1" showErrorMessage="1">
          <x14:formula1>
            <xm:f>'C'!$D$3:$D$4</xm:f>
          </x14:formula1>
          <xm:sqref>S34 B53:B57 B62:B66</xm:sqref>
        </x14:dataValidation>
        <x14:dataValidation type="list" allowBlank="1" showInputMessage="1" showErrorMessage="1">
          <x14:formula1>
            <xm:f>'C'!$E$3:$E$16</xm:f>
          </x14:formula1>
          <xm:sqref>L13</xm:sqref>
        </x14:dataValidation>
        <x14:dataValidation type="list" allowBlank="1" showInputMessage="1" showErrorMessage="1">
          <x14:formula1>
            <xm:f>'C'!$L$3:$L$313</xm:f>
          </x14:formula1>
          <xm:sqref>D15</xm:sqref>
        </x14:dataValidation>
        <x14:dataValidation type="list" allowBlank="1" showInputMessage="1" showErrorMessage="1">
          <x14:formula1>
            <xm:f>'C'!$L$3:$L$33</xm:f>
          </x14:formula1>
          <xm:sqref>I4</xm:sqref>
        </x14:dataValidation>
        <x14:dataValidation type="list" allowBlank="1" showErrorMessage="1">
          <x14:formula1>
            <xm:f>'C'!$G$3:$G$50</xm:f>
          </x14:formula1>
          <xm:sqref>D6</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1">
    <tabColor theme="0"/>
  </sheetPr>
  <dimension ref="A1:U68"/>
  <sheetViews>
    <sheetView showGridLines="0" showRowColHeaders="0" topLeftCell="B14" zoomScale="90" zoomScaleNormal="90" workbookViewId="0">
      <selection activeCell="D6" sqref="D6:K6"/>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258</v>
      </c>
      <c r="C1" s="96"/>
      <c r="D1" s="96"/>
      <c r="E1" s="96"/>
      <c r="F1" s="96"/>
      <c r="G1" s="96"/>
      <c r="H1" s="96"/>
      <c r="I1" s="96"/>
      <c r="J1" s="97"/>
      <c r="K1" s="97"/>
      <c r="L1" s="7"/>
      <c r="M1" s="55"/>
      <c r="N1" s="7"/>
    </row>
    <row r="2" spans="1:16" s="6" customFormat="1" ht="18.75">
      <c r="B2" s="98" t="s">
        <v>208</v>
      </c>
      <c r="C2" s="99"/>
      <c r="D2" s="100"/>
      <c r="E2" s="100"/>
      <c r="F2" s="100"/>
      <c r="G2" s="100"/>
      <c r="H2" s="100"/>
      <c r="I2" s="100"/>
      <c r="J2" s="97"/>
      <c r="K2" s="97"/>
      <c r="L2" s="7"/>
      <c r="M2" s="55"/>
      <c r="N2" s="7"/>
    </row>
    <row r="3" spans="1:16" s="8" customFormat="1" ht="11.25">
      <c r="B3" s="9"/>
      <c r="C3" s="10"/>
      <c r="M3" s="56"/>
    </row>
    <row r="4" spans="1:16" ht="15.75">
      <c r="B4" s="101" t="s">
        <v>209</v>
      </c>
      <c r="C4" s="102"/>
      <c r="D4" s="103"/>
      <c r="E4" s="103"/>
      <c r="F4" s="104"/>
      <c r="G4" s="103"/>
      <c r="H4" s="105" t="s">
        <v>210</v>
      </c>
      <c r="I4" s="106">
        <v>19</v>
      </c>
      <c r="J4" s="107" t="s">
        <v>211</v>
      </c>
      <c r="K4" s="107">
        <f>COUNTIF('Evaluaciones 2023'!B:B,D6)</f>
        <v>0</v>
      </c>
      <c r="L4" s="8"/>
      <c r="M4" s="56"/>
      <c r="N4" s="8"/>
      <c r="O4" s="8"/>
      <c r="P4" s="8"/>
    </row>
    <row r="5" spans="1:16" s="16" customFormat="1" ht="5.25" customHeight="1">
      <c r="A5" s="11"/>
      <c r="B5" s="14"/>
      <c r="C5" s="15"/>
      <c r="F5" s="17"/>
      <c r="M5" s="57"/>
    </row>
    <row r="6" spans="1:16" ht="24.75" customHeight="1">
      <c r="B6" s="183" t="s">
        <v>212</v>
      </c>
      <c r="C6" s="183"/>
      <c r="D6" s="176" t="s">
        <v>83</v>
      </c>
      <c r="E6" s="177"/>
      <c r="F6" s="177"/>
      <c r="G6" s="177"/>
      <c r="H6" s="177"/>
      <c r="I6" s="177"/>
      <c r="J6" s="177"/>
      <c r="K6" s="177"/>
    </row>
    <row r="7" spans="1:16" s="73" customFormat="1" ht="35.25" customHeight="1">
      <c r="B7" s="182" t="s">
        <v>213</v>
      </c>
      <c r="C7" s="182"/>
      <c r="D7" s="178" t="str">
        <f>VLOOKUP(D6,'C'!G3:M54,2,FALSE)</f>
        <v>617 Dirección General de Bachillerato Tecnológico de Educación y Promoción Deportiva</v>
      </c>
      <c r="E7" s="179"/>
      <c r="F7" s="179"/>
      <c r="G7" s="179"/>
      <c r="H7" s="179"/>
      <c r="I7" s="179"/>
      <c r="J7" s="179"/>
      <c r="K7" s="179"/>
      <c r="L7" s="74"/>
      <c r="M7" s="75"/>
      <c r="N7" s="74"/>
      <c r="O7" s="74"/>
      <c r="P7" s="74"/>
    </row>
    <row r="8" spans="1:16" ht="18.75" customHeight="1">
      <c r="B8" s="166" t="s">
        <v>214</v>
      </c>
      <c r="C8" s="166"/>
      <c r="D8" s="180" t="str">
        <f>VLOOKUP(D6,'C'!G3:M51,3,FALSE)</f>
        <v>Ficha de Monitoreo y Evaluación de Diseño</v>
      </c>
      <c r="E8" s="181"/>
      <c r="F8" s="181"/>
      <c r="G8" s="181"/>
      <c r="H8" s="181"/>
      <c r="I8" s="181"/>
      <c r="J8" s="181"/>
      <c r="K8" s="181"/>
    </row>
    <row r="9" spans="1:16" s="18" customFormat="1" ht="17.25" customHeight="1">
      <c r="B9" s="166" t="s">
        <v>215</v>
      </c>
      <c r="C9" s="166"/>
      <c r="D9" s="180">
        <f>VLOOKUP(D6,'C'!G3:M51,4,FALSE)</f>
        <v>2023</v>
      </c>
      <c r="E9" s="181"/>
      <c r="F9" s="181"/>
      <c r="G9" s="181"/>
      <c r="H9" s="181"/>
      <c r="I9" s="181"/>
      <c r="J9" s="181"/>
      <c r="K9" s="181"/>
      <c r="M9" s="58"/>
    </row>
    <row r="10" spans="1:16" ht="13.5" customHeight="1">
      <c r="G10" s="19"/>
      <c r="H10" s="19"/>
      <c r="I10" s="19"/>
      <c r="J10" s="19"/>
      <c r="K10" s="19"/>
      <c r="L10" s="19"/>
      <c r="M10" s="59"/>
      <c r="N10" s="20"/>
    </row>
    <row r="11" spans="1:16" s="21" customFormat="1" ht="13.5" customHeight="1">
      <c r="B11" s="12" t="s">
        <v>216</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89" t="s">
        <v>4</v>
      </c>
      <c r="C13" s="189"/>
      <c r="D13" s="194" t="s">
        <v>23</v>
      </c>
      <c r="E13" s="195"/>
      <c r="F13" s="195"/>
      <c r="G13" s="195"/>
      <c r="H13" s="195"/>
      <c r="I13" s="195"/>
      <c r="J13" s="195"/>
      <c r="K13" s="195"/>
      <c r="M13" s="61"/>
    </row>
    <row r="14" spans="1:16" s="27" customFormat="1" ht="15" customHeight="1">
      <c r="A14" s="18"/>
      <c r="B14" s="189" t="s">
        <v>217</v>
      </c>
      <c r="C14" s="189"/>
      <c r="D14" s="192" t="e">
        <f>VLOOKUP(D6,'Evaluaciones 2023'!B3:N585,7,FALSE)</f>
        <v>#N/A</v>
      </c>
      <c r="E14" s="193"/>
      <c r="F14" s="193"/>
      <c r="G14" s="193"/>
      <c r="H14" s="193"/>
      <c r="I14" s="193"/>
      <c r="J14" s="193"/>
      <c r="K14" s="193"/>
      <c r="M14" s="61"/>
    </row>
    <row r="15" spans="1:16" s="27" customFormat="1" ht="15">
      <c r="A15" s="18"/>
      <c r="B15" s="189" t="s">
        <v>218</v>
      </c>
      <c r="C15" s="189"/>
      <c r="D15" s="194">
        <v>1</v>
      </c>
      <c r="E15" s="195"/>
      <c r="F15" s="195"/>
      <c r="G15" s="195"/>
      <c r="H15" s="195"/>
      <c r="I15" s="195"/>
      <c r="J15" s="195"/>
      <c r="K15" s="195"/>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216</v>
      </c>
      <c r="C17" s="184" t="e">
        <f>VLOOKUP(CONCATENATE($D$6,$I4),'Evaluaciones 2023'!$A$1:$L$1158,10,FALSE)</f>
        <v>#N/A</v>
      </c>
      <c r="D17" s="185"/>
      <c r="E17" s="185"/>
      <c r="F17" s="185"/>
      <c r="G17" s="185"/>
      <c r="H17" s="185"/>
      <c r="I17" s="185"/>
      <c r="J17" s="185"/>
      <c r="K17" s="185"/>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161</v>
      </c>
      <c r="C19" s="184" t="e">
        <f>VLOOKUP(CONCATENATE($D$6,$I4),'Evaluaciones 2023'!$A$1:$L$1158,12,FALSE)</f>
        <v>#N/A</v>
      </c>
      <c r="D19" s="185"/>
      <c r="E19" s="185"/>
      <c r="F19" s="185"/>
      <c r="G19" s="185"/>
      <c r="H19" s="185"/>
      <c r="I19" s="185"/>
      <c r="J19" s="185"/>
      <c r="K19" s="185"/>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87" t="s">
        <v>0</v>
      </c>
      <c r="C21" s="187"/>
      <c r="D21" s="31"/>
      <c r="E21" s="31"/>
      <c r="F21" s="31"/>
      <c r="G21" s="31"/>
      <c r="H21" s="31"/>
      <c r="I21" s="31"/>
      <c r="J21" s="31"/>
      <c r="K21" s="13"/>
      <c r="M21" s="65" t="b">
        <v>0</v>
      </c>
      <c r="N21" s="11"/>
    </row>
    <row r="22" spans="1:21" s="18" customFormat="1" ht="15.75">
      <c r="B22" s="188" t="s">
        <v>219</v>
      </c>
      <c r="C22" s="188"/>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29</v>
      </c>
      <c r="F24" s="51"/>
      <c r="I24" s="17"/>
      <c r="J24" s="32"/>
      <c r="K24" s="11"/>
      <c r="L24" s="32"/>
      <c r="M24" s="66" t="b">
        <v>0</v>
      </c>
      <c r="N24" s="11"/>
      <c r="O24" s="32"/>
    </row>
    <row r="25" spans="1:21" s="18" customFormat="1" ht="15">
      <c r="B25" s="33"/>
      <c r="C25" s="33"/>
      <c r="E25" s="32" t="s">
        <v>37</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86" t="s">
        <v>220</v>
      </c>
      <c r="C27" s="186"/>
      <c r="D27" s="186"/>
      <c r="E27" s="160"/>
      <c r="F27" s="161"/>
      <c r="G27" s="161"/>
      <c r="H27" s="161"/>
      <c r="I27" s="161"/>
      <c r="J27" s="161"/>
      <c r="K27" s="162"/>
      <c r="L27" s="16"/>
      <c r="M27" s="57"/>
      <c r="N27" s="16"/>
      <c r="O27" s="16"/>
      <c r="P27" s="16"/>
    </row>
    <row r="28" spans="1:21">
      <c r="F28" s="19"/>
      <c r="H28" s="19"/>
      <c r="I28" s="19"/>
      <c r="J28" s="19"/>
      <c r="K28" s="19"/>
      <c r="L28" s="19"/>
      <c r="M28" s="59"/>
      <c r="N28" s="20"/>
    </row>
    <row r="29" spans="1:21" s="21" customFormat="1" ht="13.5" customHeight="1">
      <c r="B29" s="12" t="s">
        <v>221</v>
      </c>
      <c r="C29" s="34"/>
      <c r="D29" s="34"/>
      <c r="E29" s="34"/>
      <c r="F29" s="34"/>
      <c r="G29" s="35"/>
      <c r="H29" s="35"/>
      <c r="I29" s="35"/>
      <c r="J29" s="35"/>
      <c r="K29" s="35"/>
      <c r="L29" s="36"/>
      <c r="M29" s="67"/>
      <c r="N29" s="37"/>
    </row>
    <row r="30" spans="1:21" s="26" customFormat="1" ht="14.25" customHeight="1">
      <c r="A30" s="21"/>
      <c r="B30" s="14"/>
      <c r="C30" s="152" t="s">
        <v>222</v>
      </c>
      <c r="D30" s="152"/>
      <c r="G30" s="24"/>
      <c r="H30" s="11"/>
      <c r="I30" s="11"/>
      <c r="J30" s="11"/>
      <c r="K30" s="11"/>
      <c r="L30" s="11"/>
      <c r="M30" s="38"/>
      <c r="N30" s="11"/>
      <c r="O30" s="11"/>
      <c r="P30" s="11"/>
    </row>
    <row r="31" spans="1:21" ht="15.75">
      <c r="B31" s="159" t="s">
        <v>223</v>
      </c>
      <c r="C31" s="159"/>
      <c r="D31" s="50"/>
      <c r="M31" s="68" t="b">
        <v>0</v>
      </c>
      <c r="Q31" s="21"/>
      <c r="T31" s="21"/>
      <c r="U31" s="21"/>
    </row>
    <row r="32" spans="1:21" ht="15.75">
      <c r="B32" s="159" t="s">
        <v>224</v>
      </c>
      <c r="C32" s="159"/>
      <c r="D32" s="51"/>
      <c r="M32" s="68" t="b">
        <v>0</v>
      </c>
      <c r="Q32" s="21"/>
      <c r="T32" s="21"/>
      <c r="U32" s="21"/>
    </row>
    <row r="33" spans="1:21" ht="15.75">
      <c r="B33" s="174" t="s">
        <v>225</v>
      </c>
      <c r="C33" s="174"/>
      <c r="D33" s="50"/>
      <c r="E33" s="20" t="s">
        <v>226</v>
      </c>
      <c r="F33" s="168"/>
      <c r="G33" s="169"/>
      <c r="H33" s="169"/>
      <c r="I33" s="169"/>
      <c r="J33" s="169"/>
      <c r="K33" s="170"/>
      <c r="M33" s="68" t="b">
        <v>0</v>
      </c>
      <c r="Q33" s="21"/>
      <c r="T33" s="21"/>
      <c r="U33" s="21"/>
    </row>
    <row r="34" spans="1:21" s="38" customFormat="1" ht="15.75">
      <c r="B34" s="175" t="s">
        <v>227</v>
      </c>
      <c r="C34" s="175"/>
      <c r="D34" s="52"/>
      <c r="E34" s="20" t="s">
        <v>226</v>
      </c>
      <c r="F34" s="168"/>
      <c r="G34" s="169"/>
      <c r="H34" s="169"/>
      <c r="I34" s="169"/>
      <c r="J34" s="169"/>
      <c r="K34" s="170"/>
      <c r="L34" s="11"/>
      <c r="M34" s="68" t="b">
        <v>0</v>
      </c>
      <c r="N34" s="11"/>
      <c r="O34" s="11"/>
      <c r="P34" s="11"/>
      <c r="Q34" s="21"/>
      <c r="R34" s="21"/>
      <c r="S34" s="21"/>
      <c r="T34" s="39"/>
      <c r="U34" s="39"/>
    </row>
    <row r="35" spans="1:21" s="38" customFormat="1" ht="15.75">
      <c r="B35" s="175" t="s">
        <v>228</v>
      </c>
      <c r="C35" s="175"/>
      <c r="D35" s="53"/>
      <c r="E35" s="20" t="s">
        <v>226</v>
      </c>
      <c r="F35" s="168"/>
      <c r="G35" s="169"/>
      <c r="H35" s="169"/>
      <c r="I35" s="169"/>
      <c r="J35" s="169"/>
      <c r="K35" s="170"/>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229</v>
      </c>
      <c r="Q37" s="21"/>
      <c r="R37" s="21"/>
      <c r="S37" s="21"/>
      <c r="T37" s="21"/>
      <c r="U37" s="21"/>
    </row>
    <row r="38" spans="1:21" ht="45" customHeight="1">
      <c r="B38" s="160"/>
      <c r="C38" s="161"/>
      <c r="D38" s="161"/>
      <c r="E38" s="161"/>
      <c r="F38" s="161"/>
      <c r="G38" s="161"/>
      <c r="H38" s="161"/>
      <c r="I38" s="161"/>
      <c r="J38" s="161"/>
      <c r="K38" s="162"/>
      <c r="Q38" s="21"/>
      <c r="R38" s="21"/>
      <c r="S38" s="21"/>
      <c r="T38" s="21"/>
      <c r="U38" s="21"/>
    </row>
    <row r="39" spans="1:21" ht="7.5" customHeight="1">
      <c r="Q39" s="21"/>
      <c r="R39" s="21"/>
      <c r="S39" s="21"/>
      <c r="T39" s="21"/>
      <c r="U39" s="21"/>
    </row>
    <row r="40" spans="1:21" ht="15.75" customHeight="1">
      <c r="B40" s="49" t="s">
        <v>230</v>
      </c>
      <c r="C40" s="41"/>
      <c r="D40" s="41"/>
      <c r="E40" s="41"/>
      <c r="Q40" s="21"/>
      <c r="R40" s="21"/>
      <c r="S40" s="21"/>
      <c r="T40" s="21"/>
      <c r="U40" s="21"/>
    </row>
    <row r="41" spans="1:21" ht="45" customHeight="1">
      <c r="B41" s="160"/>
      <c r="C41" s="161"/>
      <c r="D41" s="161"/>
      <c r="E41" s="161"/>
      <c r="F41" s="161"/>
      <c r="G41" s="161"/>
      <c r="H41" s="161"/>
      <c r="I41" s="161"/>
      <c r="J41" s="161"/>
      <c r="K41" s="162"/>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66" t="s">
        <v>231</v>
      </c>
      <c r="C45" s="166"/>
      <c r="D45" s="166"/>
      <c r="E45" s="166"/>
      <c r="F45" s="160" t="s">
        <v>17</v>
      </c>
      <c r="G45" s="161"/>
      <c r="H45" s="161"/>
      <c r="I45" s="161"/>
      <c r="J45" s="161"/>
      <c r="K45" s="162"/>
    </row>
    <row r="46" spans="1:21" ht="20.25" customHeight="1">
      <c r="B46" s="166" t="s">
        <v>232</v>
      </c>
      <c r="C46" s="166"/>
      <c r="D46" s="166"/>
      <c r="E46" s="166"/>
      <c r="F46" s="163"/>
      <c r="G46" s="164"/>
      <c r="H46" s="164"/>
      <c r="I46" s="164"/>
      <c r="J46" s="164"/>
      <c r="K46" s="165"/>
      <c r="L46" s="20"/>
      <c r="M46" s="69"/>
      <c r="N46" s="20"/>
      <c r="O46" s="10"/>
    </row>
    <row r="47" spans="1:21">
      <c r="F47" s="43"/>
      <c r="G47" s="43"/>
      <c r="H47" s="43"/>
      <c r="I47" s="43"/>
      <c r="J47" s="43"/>
      <c r="K47" s="43"/>
      <c r="L47" s="43"/>
      <c r="M47" s="70"/>
      <c r="N47" s="43"/>
      <c r="O47" s="43"/>
      <c r="P47" s="43"/>
    </row>
    <row r="48" spans="1:21" ht="15.75" customHeight="1">
      <c r="A48" s="21"/>
      <c r="B48" s="44" t="s">
        <v>233</v>
      </c>
      <c r="C48" s="22"/>
      <c r="D48" s="22"/>
      <c r="E48" s="22"/>
      <c r="F48" s="22"/>
      <c r="G48" s="23"/>
      <c r="H48" s="23"/>
      <c r="I48" s="23"/>
      <c r="J48" s="23"/>
      <c r="K48" s="23"/>
      <c r="L48" s="20"/>
      <c r="M48" s="69"/>
      <c r="N48" s="20"/>
      <c r="O48" s="10"/>
    </row>
    <row r="50" spans="2:16" ht="64.5" customHeight="1">
      <c r="B50" s="32" t="s">
        <v>216</v>
      </c>
      <c r="C50" s="172" t="e">
        <f>C17</f>
        <v>#N/A</v>
      </c>
      <c r="D50" s="173"/>
      <c r="E50" s="173"/>
      <c r="F50" s="173"/>
      <c r="G50" s="173"/>
      <c r="H50" s="173"/>
      <c r="I50" s="173"/>
      <c r="J50" s="173"/>
      <c r="K50" s="173"/>
    </row>
    <row r="52" spans="2:16" ht="27.75" customHeight="1">
      <c r="B52" s="76" t="s">
        <v>246</v>
      </c>
      <c r="C52" s="171" t="s">
        <v>235</v>
      </c>
      <c r="D52" s="171"/>
      <c r="E52" s="171"/>
      <c r="F52" s="171"/>
      <c r="G52" s="171"/>
      <c r="H52" s="45" t="s">
        <v>236</v>
      </c>
      <c r="I52" s="45" t="s">
        <v>237</v>
      </c>
      <c r="J52" s="45" t="s">
        <v>238</v>
      </c>
      <c r="K52" s="45" t="s">
        <v>239</v>
      </c>
      <c r="L52" s="46"/>
      <c r="M52" s="71"/>
      <c r="N52" s="46"/>
      <c r="O52" s="46"/>
      <c r="P52" s="46"/>
    </row>
    <row r="53" spans="2:16" ht="45" customHeight="1">
      <c r="B53" s="47"/>
      <c r="C53" s="167"/>
      <c r="D53" s="167"/>
      <c r="E53" s="167"/>
      <c r="F53" s="167"/>
      <c r="G53" s="167"/>
      <c r="H53" s="79"/>
      <c r="I53" s="80"/>
      <c r="J53" s="79"/>
      <c r="K53" s="79"/>
      <c r="M53" s="68" t="b">
        <v>0</v>
      </c>
    </row>
    <row r="54" spans="2:16" ht="45" customHeight="1">
      <c r="B54" s="47"/>
      <c r="C54" s="167"/>
      <c r="D54" s="167"/>
      <c r="E54" s="167"/>
      <c r="F54" s="167"/>
      <c r="G54" s="167"/>
      <c r="H54" s="79"/>
      <c r="I54" s="80"/>
      <c r="J54" s="79"/>
      <c r="K54" s="79"/>
      <c r="M54" s="68" t="b">
        <v>1</v>
      </c>
    </row>
    <row r="55" spans="2:16" ht="45" customHeight="1">
      <c r="B55" s="47"/>
      <c r="C55" s="167"/>
      <c r="D55" s="167"/>
      <c r="E55" s="167"/>
      <c r="F55" s="167"/>
      <c r="G55" s="167"/>
      <c r="H55" s="79"/>
      <c r="I55" s="80"/>
      <c r="J55" s="79"/>
      <c r="K55" s="79"/>
      <c r="M55" s="68" t="b">
        <v>0</v>
      </c>
    </row>
    <row r="56" spans="2:16" ht="45" customHeight="1">
      <c r="B56" s="47"/>
      <c r="C56" s="167"/>
      <c r="D56" s="167"/>
      <c r="E56" s="167"/>
      <c r="F56" s="167"/>
      <c r="G56" s="167"/>
      <c r="H56" s="79"/>
      <c r="I56" s="80"/>
      <c r="J56" s="79"/>
      <c r="K56" s="79"/>
      <c r="M56" s="68" t="b">
        <v>0</v>
      </c>
    </row>
    <row r="57" spans="2:16" ht="45" customHeight="1">
      <c r="B57" s="47"/>
      <c r="C57" s="167"/>
      <c r="D57" s="167"/>
      <c r="E57" s="167"/>
      <c r="F57" s="167"/>
      <c r="G57" s="167"/>
      <c r="H57" s="79"/>
      <c r="I57" s="80"/>
      <c r="J57" s="79"/>
      <c r="K57" s="79"/>
      <c r="M57" s="68" t="b">
        <v>0</v>
      </c>
    </row>
    <row r="59" spans="2:16" ht="15.75">
      <c r="B59" s="44" t="s">
        <v>240</v>
      </c>
      <c r="C59" s="22"/>
      <c r="D59" s="22"/>
      <c r="E59" s="22"/>
      <c r="F59" s="22"/>
      <c r="G59" s="23"/>
      <c r="H59" s="23"/>
      <c r="I59" s="23"/>
      <c r="J59" s="23"/>
      <c r="K59" s="23"/>
    </row>
    <row r="60" spans="2:16" ht="3.75" customHeight="1"/>
    <row r="61" spans="2:16" ht="25.5">
      <c r="B61" s="76" t="s">
        <v>247</v>
      </c>
      <c r="C61" s="77" t="s">
        <v>241</v>
      </c>
      <c r="D61" s="153" t="s">
        <v>242</v>
      </c>
      <c r="E61" s="154"/>
      <c r="F61" s="154"/>
      <c r="G61" s="155"/>
      <c r="H61" s="45" t="s">
        <v>236</v>
      </c>
      <c r="I61" s="45" t="s">
        <v>237</v>
      </c>
      <c r="J61" s="45" t="s">
        <v>238</v>
      </c>
      <c r="K61" s="45" t="s">
        <v>239</v>
      </c>
    </row>
    <row r="62" spans="2:16" ht="45" customHeight="1">
      <c r="B62" s="47"/>
      <c r="C62" s="81"/>
      <c r="D62" s="156"/>
      <c r="E62" s="157"/>
      <c r="F62" s="157"/>
      <c r="G62" s="158"/>
      <c r="H62" s="78"/>
      <c r="I62" s="78"/>
      <c r="J62" s="78"/>
      <c r="K62" s="78"/>
      <c r="M62" s="68" t="b">
        <v>0</v>
      </c>
    </row>
    <row r="63" spans="2:16" ht="45" customHeight="1">
      <c r="B63" s="47"/>
      <c r="C63" s="81"/>
      <c r="D63" s="156"/>
      <c r="E63" s="157"/>
      <c r="F63" s="157"/>
      <c r="G63" s="158"/>
      <c r="H63" s="78"/>
      <c r="I63" s="78"/>
      <c r="J63" s="78"/>
      <c r="K63" s="78"/>
      <c r="M63" s="68" t="b">
        <v>0</v>
      </c>
    </row>
    <row r="64" spans="2:16" ht="45" customHeight="1">
      <c r="B64" s="47"/>
      <c r="C64" s="81"/>
      <c r="D64" s="156"/>
      <c r="E64" s="157"/>
      <c r="F64" s="157"/>
      <c r="G64" s="158"/>
      <c r="H64" s="78"/>
      <c r="I64" s="78"/>
      <c r="J64" s="78"/>
      <c r="K64" s="78"/>
      <c r="M64" s="68" t="b">
        <v>0</v>
      </c>
    </row>
    <row r="65" spans="2:13" ht="45" customHeight="1">
      <c r="B65" s="47"/>
      <c r="C65" s="81"/>
      <c r="D65" s="156"/>
      <c r="E65" s="157"/>
      <c r="F65" s="157"/>
      <c r="G65" s="158"/>
      <c r="H65" s="78"/>
      <c r="I65" s="78"/>
      <c r="J65" s="78"/>
      <c r="K65" s="78"/>
      <c r="M65" s="68" t="b">
        <v>0</v>
      </c>
    </row>
    <row r="66" spans="2:13" ht="45" customHeight="1">
      <c r="B66" s="47"/>
      <c r="C66" s="81"/>
      <c r="D66" s="156"/>
      <c r="E66" s="157"/>
      <c r="F66" s="157"/>
      <c r="G66" s="158"/>
      <c r="H66" s="78"/>
      <c r="I66" s="78"/>
      <c r="J66" s="78"/>
      <c r="K66" s="78"/>
      <c r="M66" s="68" t="b">
        <v>0</v>
      </c>
    </row>
    <row r="68" spans="2:13" s="48" customFormat="1" ht="13.5" thickBot="1">
      <c r="M68" s="72"/>
    </row>
  </sheetData>
  <sheetProtection formatRows="0"/>
  <mergeCells count="48">
    <mergeCell ref="B6:C6"/>
    <mergeCell ref="D6:K6"/>
    <mergeCell ref="B7:C7"/>
    <mergeCell ref="D7:K7"/>
    <mergeCell ref="B8:C8"/>
    <mergeCell ref="D8:K8"/>
    <mergeCell ref="B22:C22"/>
    <mergeCell ref="B9:C9"/>
    <mergeCell ref="D9:K9"/>
    <mergeCell ref="B13:C13"/>
    <mergeCell ref="D13:K13"/>
    <mergeCell ref="B14:C14"/>
    <mergeCell ref="D14:K14"/>
    <mergeCell ref="B15:C15"/>
    <mergeCell ref="D15:K15"/>
    <mergeCell ref="C17:K17"/>
    <mergeCell ref="C19:K19"/>
    <mergeCell ref="B21:C21"/>
    <mergeCell ref="B41:K41"/>
    <mergeCell ref="B27:D27"/>
    <mergeCell ref="E27:K27"/>
    <mergeCell ref="C30:D30"/>
    <mergeCell ref="B31:C31"/>
    <mergeCell ref="B32:C32"/>
    <mergeCell ref="B33:C33"/>
    <mergeCell ref="F33:K33"/>
    <mergeCell ref="B34:C34"/>
    <mergeCell ref="F34:K34"/>
    <mergeCell ref="B35:C35"/>
    <mergeCell ref="F35:K35"/>
    <mergeCell ref="B38:K38"/>
    <mergeCell ref="D61:G61"/>
    <mergeCell ref="B45:E45"/>
    <mergeCell ref="F45:K45"/>
    <mergeCell ref="B46:E46"/>
    <mergeCell ref="F46:K46"/>
    <mergeCell ref="C50:K50"/>
    <mergeCell ref="C52:G52"/>
    <mergeCell ref="C53:G53"/>
    <mergeCell ref="C54:G54"/>
    <mergeCell ref="C55:G55"/>
    <mergeCell ref="C56:G56"/>
    <mergeCell ref="C57:G57"/>
    <mergeCell ref="D62:G62"/>
    <mergeCell ref="D63:G63"/>
    <mergeCell ref="D64:G64"/>
    <mergeCell ref="D65:G65"/>
    <mergeCell ref="D66:G66"/>
  </mergeCells>
  <printOptions horizontalCentered="1" verticalCentered="1"/>
  <pageMargins left="0.23622047244094491" right="0.23622047244094491" top="0.74803149606299213" bottom="0.74803149606299213" header="0.31496062992125984" footer="0.31496062992125984"/>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81" r:id="rId4" name="Check Box 1">
              <controlPr defaultSize="0" autoFill="0" autoLine="0" autoPict="0" altText="">
                <anchor moveWithCells="1">
                  <from>
                    <xdr:col>4</xdr:col>
                    <xdr:colOff>762000</xdr:colOff>
                    <xdr:row>20</xdr:row>
                    <xdr:rowOff>171450</xdr:rowOff>
                  </from>
                  <to>
                    <xdr:col>5</xdr:col>
                    <xdr:colOff>285750</xdr:colOff>
                    <xdr:row>21</xdr:row>
                    <xdr:rowOff>190500</xdr:rowOff>
                  </to>
                </anchor>
              </controlPr>
            </control>
          </mc:Choice>
        </mc:AlternateContent>
        <mc:AlternateContent xmlns:mc="http://schemas.openxmlformats.org/markup-compatibility/2006">
          <mc:Choice Requires="x14">
            <control shapeId="71682" r:id="rId5" name="Check Box 2">
              <controlPr defaultSize="0" autoFill="0" autoLine="0" autoPict="0" altText="">
                <anchor moveWithCells="1">
                  <from>
                    <xdr:col>4</xdr:col>
                    <xdr:colOff>762000</xdr:colOff>
                    <xdr:row>21</xdr:row>
                    <xdr:rowOff>161925</xdr:rowOff>
                  </from>
                  <to>
                    <xdr:col>5</xdr:col>
                    <xdr:colOff>285750</xdr:colOff>
                    <xdr:row>23</xdr:row>
                    <xdr:rowOff>0</xdr:rowOff>
                  </to>
                </anchor>
              </controlPr>
            </control>
          </mc:Choice>
        </mc:AlternateContent>
        <mc:AlternateContent xmlns:mc="http://schemas.openxmlformats.org/markup-compatibility/2006">
          <mc:Choice Requires="x14">
            <control shapeId="71683"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71684"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71685" r:id="rId8" name="Check Box 5">
              <controlPr defaultSize="0" autoFill="0" autoLine="0" autoPict="0" altText="">
                <anchor moveWithCells="1">
                  <from>
                    <xdr:col>3</xdr:col>
                    <xdr:colOff>19050</xdr:colOff>
                    <xdr:row>21</xdr:row>
                    <xdr:rowOff>0</xdr:rowOff>
                  </from>
                  <to>
                    <xdr:col>3</xdr:col>
                    <xdr:colOff>323850</xdr:colOff>
                    <xdr:row>22</xdr:row>
                    <xdr:rowOff>28575</xdr:rowOff>
                  </to>
                </anchor>
              </controlPr>
            </control>
          </mc:Choice>
        </mc:AlternateContent>
        <mc:AlternateContent xmlns:mc="http://schemas.openxmlformats.org/markup-compatibility/2006">
          <mc:Choice Requires="x14">
            <control shapeId="71686" r:id="rId9" name="Check Box 6">
              <controlPr defaultSize="0" autoFill="0" autoLine="0" autoPict="0" altText="">
                <anchor moveWithCells="1">
                  <from>
                    <xdr:col>3</xdr:col>
                    <xdr:colOff>57150</xdr:colOff>
                    <xdr:row>29</xdr:row>
                    <xdr:rowOff>161925</xdr:rowOff>
                  </from>
                  <to>
                    <xdr:col>3</xdr:col>
                    <xdr:colOff>361950</xdr:colOff>
                    <xdr:row>30</xdr:row>
                    <xdr:rowOff>190500</xdr:rowOff>
                  </to>
                </anchor>
              </controlPr>
            </control>
          </mc:Choice>
        </mc:AlternateContent>
        <mc:AlternateContent xmlns:mc="http://schemas.openxmlformats.org/markup-compatibility/2006">
          <mc:Choice Requires="x14">
            <control shapeId="71687" r:id="rId10" name="Check Box 7">
              <controlPr defaultSize="0" autoFill="0" autoLine="0" autoPict="0" altText="">
                <anchor moveWithCells="1">
                  <from>
                    <xdr:col>3</xdr:col>
                    <xdr:colOff>57150</xdr:colOff>
                    <xdr:row>30</xdr:row>
                    <xdr:rowOff>161925</xdr:rowOff>
                  </from>
                  <to>
                    <xdr:col>3</xdr:col>
                    <xdr:colOff>361950</xdr:colOff>
                    <xdr:row>31</xdr:row>
                    <xdr:rowOff>190500</xdr:rowOff>
                  </to>
                </anchor>
              </controlPr>
            </control>
          </mc:Choice>
        </mc:AlternateContent>
        <mc:AlternateContent xmlns:mc="http://schemas.openxmlformats.org/markup-compatibility/2006">
          <mc:Choice Requires="x14">
            <control shapeId="71688" r:id="rId11" name="Check Box 8">
              <controlPr defaultSize="0" autoFill="0" autoLine="0" autoPict="0" altText="">
                <anchor moveWithCells="1">
                  <from>
                    <xdr:col>3</xdr:col>
                    <xdr:colOff>57150</xdr:colOff>
                    <xdr:row>31</xdr:row>
                    <xdr:rowOff>161925</xdr:rowOff>
                  </from>
                  <to>
                    <xdr:col>3</xdr:col>
                    <xdr:colOff>361950</xdr:colOff>
                    <xdr:row>32</xdr:row>
                    <xdr:rowOff>190500</xdr:rowOff>
                  </to>
                </anchor>
              </controlPr>
            </control>
          </mc:Choice>
        </mc:AlternateContent>
        <mc:AlternateContent xmlns:mc="http://schemas.openxmlformats.org/markup-compatibility/2006">
          <mc:Choice Requires="x14">
            <control shapeId="71689" r:id="rId12" name="Check Box 9">
              <controlPr defaultSize="0" autoFill="0" autoLine="0" autoPict="0" altText="">
                <anchor moveWithCells="1">
                  <from>
                    <xdr:col>3</xdr:col>
                    <xdr:colOff>57150</xdr:colOff>
                    <xdr:row>32</xdr:row>
                    <xdr:rowOff>190500</xdr:rowOff>
                  </from>
                  <to>
                    <xdr:col>3</xdr:col>
                    <xdr:colOff>361950</xdr:colOff>
                    <xdr:row>34</xdr:row>
                    <xdr:rowOff>28575</xdr:rowOff>
                  </to>
                </anchor>
              </controlPr>
            </control>
          </mc:Choice>
        </mc:AlternateContent>
        <mc:AlternateContent xmlns:mc="http://schemas.openxmlformats.org/markup-compatibility/2006">
          <mc:Choice Requires="x14">
            <control shapeId="71690" r:id="rId13" name="Check Box 10">
              <controlPr defaultSize="0" autoFill="0" autoLine="0" autoPict="0" altText="">
                <anchor moveWithCells="1">
                  <from>
                    <xdr:col>3</xdr:col>
                    <xdr:colOff>57150</xdr:colOff>
                    <xdr:row>33</xdr:row>
                    <xdr:rowOff>190500</xdr:rowOff>
                  </from>
                  <to>
                    <xdr:col>3</xdr:col>
                    <xdr:colOff>361950</xdr:colOff>
                    <xdr:row>35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'C'!$K$3:$K$7</xm:f>
          </x14:formula1>
          <xm:sqref>O46 F45</xm:sqref>
        </x14:dataValidation>
        <x14:dataValidation type="list" allowBlank="1" showInputMessage="1" showErrorMessage="1">
          <x14:formula1>
            <xm:f>'C'!$C$3:$C$5</xm:f>
          </x14:formula1>
          <xm:sqref>F46</xm:sqref>
        </x14:dataValidation>
        <x14:dataValidation type="list" allowBlank="1" showInputMessage="1" showErrorMessage="1">
          <x14:formula1>
            <xm:f>'C'!$D$3:$D$4</xm:f>
          </x14:formula1>
          <xm:sqref>S34 B53:B57 B62:B66</xm:sqref>
        </x14:dataValidation>
        <x14:dataValidation type="list" allowBlank="1" showInputMessage="1" showErrorMessage="1">
          <x14:formula1>
            <xm:f>'C'!$E$3:$E$16</xm:f>
          </x14:formula1>
          <xm:sqref>D13:L13</xm:sqref>
        </x14:dataValidation>
        <x14:dataValidation type="list" allowBlank="1" showInputMessage="1" showErrorMessage="1">
          <x14:formula1>
            <xm:f>'C'!$L$3:$L$313</xm:f>
          </x14:formula1>
          <xm:sqref>D15</xm:sqref>
        </x14:dataValidation>
        <x14:dataValidation type="list" allowBlank="1" showInputMessage="1" showErrorMessage="1">
          <x14:formula1>
            <xm:f>'C'!$L$3:$L$33</xm:f>
          </x14:formula1>
          <xm:sqref>I4</xm:sqref>
        </x14:dataValidation>
        <x14:dataValidation type="list" allowBlank="1" showErrorMessage="1">
          <x14:formula1>
            <xm:f>'C'!$G$3:$G$50</xm:f>
          </x14:formula1>
          <xm:sqref>D6</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2">
    <tabColor theme="0"/>
  </sheetPr>
  <dimension ref="A1:U68"/>
  <sheetViews>
    <sheetView showGridLines="0" showRowColHeaders="0" topLeftCell="B7" zoomScale="90" zoomScaleNormal="90" workbookViewId="0">
      <selection activeCell="D6" sqref="D6:K6"/>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258</v>
      </c>
      <c r="C1" s="96"/>
      <c r="D1" s="96"/>
      <c r="E1" s="96"/>
      <c r="F1" s="96"/>
      <c r="G1" s="96"/>
      <c r="H1" s="96"/>
      <c r="I1" s="96"/>
      <c r="J1" s="97"/>
      <c r="K1" s="97"/>
      <c r="L1" s="7"/>
      <c r="M1" s="55"/>
      <c r="N1" s="7"/>
    </row>
    <row r="2" spans="1:16" s="6" customFormat="1" ht="18.75">
      <c r="B2" s="98" t="s">
        <v>208</v>
      </c>
      <c r="C2" s="99"/>
      <c r="D2" s="100"/>
      <c r="E2" s="100"/>
      <c r="F2" s="100"/>
      <c r="G2" s="100"/>
      <c r="H2" s="100"/>
      <c r="I2" s="100"/>
      <c r="J2" s="97"/>
      <c r="K2" s="97"/>
      <c r="L2" s="7"/>
      <c r="M2" s="55"/>
      <c r="N2" s="7"/>
    </row>
    <row r="3" spans="1:16" s="8" customFormat="1" ht="11.25">
      <c r="B3" s="9"/>
      <c r="C3" s="10"/>
      <c r="M3" s="56"/>
    </row>
    <row r="4" spans="1:16" ht="15.75">
      <c r="B4" s="101" t="s">
        <v>209</v>
      </c>
      <c r="C4" s="102"/>
      <c r="D4" s="103"/>
      <c r="E4" s="103"/>
      <c r="F4" s="104"/>
      <c r="G4" s="103"/>
      <c r="H4" s="105" t="s">
        <v>210</v>
      </c>
      <c r="I4" s="106">
        <v>20</v>
      </c>
      <c r="J4" s="107" t="s">
        <v>211</v>
      </c>
      <c r="K4" s="107">
        <f>COUNTIF('Evaluaciones 2023'!B:B,D6)</f>
        <v>0</v>
      </c>
      <c r="L4" s="8"/>
      <c r="M4" s="56"/>
      <c r="N4" s="8"/>
      <c r="O4" s="8"/>
      <c r="P4" s="8"/>
    </row>
    <row r="5" spans="1:16" s="16" customFormat="1" ht="5.25" customHeight="1">
      <c r="A5" s="11"/>
      <c r="B5" s="14"/>
      <c r="C5" s="15"/>
      <c r="F5" s="17"/>
      <c r="M5" s="57"/>
    </row>
    <row r="6" spans="1:16" ht="24.75" customHeight="1">
      <c r="B6" s="183" t="s">
        <v>212</v>
      </c>
      <c r="C6" s="183"/>
      <c r="D6" s="176" t="s">
        <v>83</v>
      </c>
      <c r="E6" s="177"/>
      <c r="F6" s="177"/>
      <c r="G6" s="177"/>
      <c r="H6" s="177"/>
      <c r="I6" s="177"/>
      <c r="J6" s="177"/>
      <c r="K6" s="177"/>
    </row>
    <row r="7" spans="1:16" s="73" customFormat="1" ht="35.25" customHeight="1">
      <c r="B7" s="182" t="s">
        <v>213</v>
      </c>
      <c r="C7" s="182"/>
      <c r="D7" s="178" t="str">
        <f>VLOOKUP(D6,'C'!G3:M54,2,FALSE)</f>
        <v>617 Dirección General de Bachillerato Tecnológico de Educación y Promoción Deportiva</v>
      </c>
      <c r="E7" s="179"/>
      <c r="F7" s="179"/>
      <c r="G7" s="179"/>
      <c r="H7" s="179"/>
      <c r="I7" s="179"/>
      <c r="J7" s="179"/>
      <c r="K7" s="179"/>
      <c r="L7" s="74"/>
      <c r="M7" s="75"/>
      <c r="N7" s="74"/>
      <c r="O7" s="74"/>
      <c r="P7" s="74"/>
    </row>
    <row r="8" spans="1:16" ht="18.75" customHeight="1">
      <c r="B8" s="166" t="s">
        <v>214</v>
      </c>
      <c r="C8" s="166"/>
      <c r="D8" s="180" t="str">
        <f>VLOOKUP(D6,'C'!G3:M51,3,FALSE)</f>
        <v>Ficha de Monitoreo y Evaluación de Diseño</v>
      </c>
      <c r="E8" s="181"/>
      <c r="F8" s="181"/>
      <c r="G8" s="181"/>
      <c r="H8" s="181"/>
      <c r="I8" s="181"/>
      <c r="J8" s="181"/>
      <c r="K8" s="181"/>
    </row>
    <row r="9" spans="1:16" s="18" customFormat="1" ht="17.25" customHeight="1">
      <c r="B9" s="166" t="s">
        <v>215</v>
      </c>
      <c r="C9" s="166"/>
      <c r="D9" s="180">
        <f>VLOOKUP(D6,'C'!G3:M51,4,FALSE)</f>
        <v>2023</v>
      </c>
      <c r="E9" s="181"/>
      <c r="F9" s="181"/>
      <c r="G9" s="181"/>
      <c r="H9" s="181"/>
      <c r="I9" s="181"/>
      <c r="J9" s="181"/>
      <c r="K9" s="181"/>
      <c r="M9" s="58"/>
    </row>
    <row r="10" spans="1:16" ht="13.5" customHeight="1">
      <c r="G10" s="19"/>
      <c r="H10" s="19"/>
      <c r="I10" s="19"/>
      <c r="J10" s="19"/>
      <c r="K10" s="19"/>
      <c r="L10" s="19"/>
      <c r="M10" s="59"/>
      <c r="N10" s="20"/>
    </row>
    <row r="11" spans="1:16" s="21" customFormat="1" ht="13.5" customHeight="1">
      <c r="B11" s="12" t="s">
        <v>216</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89" t="s">
        <v>4</v>
      </c>
      <c r="C13" s="189"/>
      <c r="D13" s="194" t="s">
        <v>23</v>
      </c>
      <c r="E13" s="195"/>
      <c r="F13" s="195"/>
      <c r="G13" s="195"/>
      <c r="H13" s="195"/>
      <c r="I13" s="195"/>
      <c r="J13" s="195"/>
      <c r="K13" s="195"/>
      <c r="M13" s="61"/>
    </row>
    <row r="14" spans="1:16" s="27" customFormat="1" ht="15" customHeight="1">
      <c r="A14" s="18"/>
      <c r="B14" s="189" t="s">
        <v>217</v>
      </c>
      <c r="C14" s="189"/>
      <c r="D14" s="192" t="e">
        <f>VLOOKUP(D6,'Evaluaciones 2023'!B3:N585,7,FALSE)</f>
        <v>#N/A</v>
      </c>
      <c r="E14" s="193"/>
      <c r="F14" s="193"/>
      <c r="G14" s="193"/>
      <c r="H14" s="193"/>
      <c r="I14" s="193"/>
      <c r="J14" s="193"/>
      <c r="K14" s="193"/>
      <c r="M14" s="61"/>
    </row>
    <row r="15" spans="1:16" s="27" customFormat="1" ht="15">
      <c r="A15" s="18"/>
      <c r="B15" s="189" t="s">
        <v>218</v>
      </c>
      <c r="C15" s="189"/>
      <c r="D15" s="194">
        <v>1</v>
      </c>
      <c r="E15" s="195"/>
      <c r="F15" s="195"/>
      <c r="G15" s="195"/>
      <c r="H15" s="195"/>
      <c r="I15" s="195"/>
      <c r="J15" s="195"/>
      <c r="K15" s="195"/>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216</v>
      </c>
      <c r="C17" s="184" t="e">
        <f>VLOOKUP(CONCATENATE($D$6,$I4),'Evaluaciones 2023'!$A$1:$L$1158,10,FALSE)</f>
        <v>#N/A</v>
      </c>
      <c r="D17" s="185"/>
      <c r="E17" s="185"/>
      <c r="F17" s="185"/>
      <c r="G17" s="185"/>
      <c r="H17" s="185"/>
      <c r="I17" s="185"/>
      <c r="J17" s="185"/>
      <c r="K17" s="185"/>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161</v>
      </c>
      <c r="C19" s="184" t="e">
        <f>VLOOKUP(CONCATENATE($D$6,$I4),'Evaluaciones 2023'!$A$1:$L$1158,12,FALSE)</f>
        <v>#N/A</v>
      </c>
      <c r="D19" s="185"/>
      <c r="E19" s="185"/>
      <c r="F19" s="185"/>
      <c r="G19" s="185"/>
      <c r="H19" s="185"/>
      <c r="I19" s="185"/>
      <c r="J19" s="185"/>
      <c r="K19" s="185"/>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87" t="s">
        <v>0</v>
      </c>
      <c r="C21" s="187"/>
      <c r="D21" s="31"/>
      <c r="E21" s="31"/>
      <c r="F21" s="31"/>
      <c r="G21" s="31"/>
      <c r="H21" s="31"/>
      <c r="I21" s="31"/>
      <c r="J21" s="31"/>
      <c r="K21" s="13"/>
      <c r="M21" s="65" t="b">
        <v>0</v>
      </c>
      <c r="N21" s="11"/>
    </row>
    <row r="22" spans="1:21" s="18" customFormat="1" ht="15.75">
      <c r="B22" s="188" t="s">
        <v>219</v>
      </c>
      <c r="C22" s="188"/>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29</v>
      </c>
      <c r="F24" s="51"/>
      <c r="I24" s="17"/>
      <c r="J24" s="32"/>
      <c r="K24" s="11"/>
      <c r="L24" s="32"/>
      <c r="M24" s="66" t="b">
        <v>0</v>
      </c>
      <c r="N24" s="11"/>
      <c r="O24" s="32"/>
    </row>
    <row r="25" spans="1:21" s="18" customFormat="1" ht="15">
      <c r="B25" s="33"/>
      <c r="C25" s="33"/>
      <c r="E25" s="32" t="s">
        <v>37</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86" t="s">
        <v>220</v>
      </c>
      <c r="C27" s="186"/>
      <c r="D27" s="186"/>
      <c r="E27" s="160"/>
      <c r="F27" s="161"/>
      <c r="G27" s="161"/>
      <c r="H27" s="161"/>
      <c r="I27" s="161"/>
      <c r="J27" s="161"/>
      <c r="K27" s="162"/>
      <c r="L27" s="16"/>
      <c r="M27" s="57"/>
      <c r="N27" s="16"/>
      <c r="O27" s="16"/>
      <c r="P27" s="16"/>
    </row>
    <row r="28" spans="1:21">
      <c r="F28" s="19"/>
      <c r="H28" s="19"/>
      <c r="I28" s="19"/>
      <c r="J28" s="19"/>
      <c r="K28" s="19"/>
      <c r="L28" s="19"/>
      <c r="M28" s="59"/>
      <c r="N28" s="20"/>
    </row>
    <row r="29" spans="1:21" s="21" customFormat="1" ht="13.5" customHeight="1">
      <c r="B29" s="12" t="s">
        <v>221</v>
      </c>
      <c r="C29" s="34"/>
      <c r="D29" s="34"/>
      <c r="E29" s="34"/>
      <c r="F29" s="34"/>
      <c r="G29" s="35"/>
      <c r="H29" s="35"/>
      <c r="I29" s="35"/>
      <c r="J29" s="35"/>
      <c r="K29" s="35"/>
      <c r="L29" s="36"/>
      <c r="M29" s="67"/>
      <c r="N29" s="37"/>
    </row>
    <row r="30" spans="1:21" s="26" customFormat="1" ht="14.25" customHeight="1">
      <c r="A30" s="21"/>
      <c r="B30" s="14"/>
      <c r="C30" s="152" t="s">
        <v>222</v>
      </c>
      <c r="D30" s="152"/>
      <c r="G30" s="24"/>
      <c r="H30" s="11"/>
      <c r="I30" s="11"/>
      <c r="J30" s="11"/>
      <c r="K30" s="11"/>
      <c r="L30" s="11"/>
      <c r="M30" s="38"/>
      <c r="N30" s="11"/>
      <c r="O30" s="11"/>
      <c r="P30" s="11"/>
    </row>
    <row r="31" spans="1:21" ht="15.75">
      <c r="B31" s="159" t="s">
        <v>223</v>
      </c>
      <c r="C31" s="159"/>
      <c r="D31" s="50"/>
      <c r="M31" s="68" t="b">
        <v>0</v>
      </c>
      <c r="Q31" s="21"/>
      <c r="T31" s="21"/>
      <c r="U31" s="21"/>
    </row>
    <row r="32" spans="1:21" ht="15.75">
      <c r="B32" s="159" t="s">
        <v>224</v>
      </c>
      <c r="C32" s="159"/>
      <c r="D32" s="51"/>
      <c r="M32" s="68" t="b">
        <v>0</v>
      </c>
      <c r="Q32" s="21"/>
      <c r="T32" s="21"/>
      <c r="U32" s="21"/>
    </row>
    <row r="33" spans="1:21" ht="15.75">
      <c r="B33" s="174" t="s">
        <v>225</v>
      </c>
      <c r="C33" s="174"/>
      <c r="D33" s="50"/>
      <c r="E33" s="20" t="s">
        <v>226</v>
      </c>
      <c r="F33" s="168"/>
      <c r="G33" s="169"/>
      <c r="H33" s="169"/>
      <c r="I33" s="169"/>
      <c r="J33" s="169"/>
      <c r="K33" s="170"/>
      <c r="M33" s="68" t="b">
        <v>0</v>
      </c>
      <c r="Q33" s="21"/>
      <c r="T33" s="21"/>
      <c r="U33" s="21"/>
    </row>
    <row r="34" spans="1:21" s="38" customFormat="1" ht="15.75">
      <c r="B34" s="175" t="s">
        <v>227</v>
      </c>
      <c r="C34" s="175"/>
      <c r="D34" s="52"/>
      <c r="E34" s="20" t="s">
        <v>226</v>
      </c>
      <c r="F34" s="168"/>
      <c r="G34" s="169"/>
      <c r="H34" s="169"/>
      <c r="I34" s="169"/>
      <c r="J34" s="169"/>
      <c r="K34" s="170"/>
      <c r="L34" s="11"/>
      <c r="M34" s="68" t="b">
        <v>0</v>
      </c>
      <c r="N34" s="11"/>
      <c r="O34" s="11"/>
      <c r="P34" s="11"/>
      <c r="Q34" s="21"/>
      <c r="R34" s="21"/>
      <c r="S34" s="21"/>
      <c r="T34" s="39"/>
      <c r="U34" s="39"/>
    </row>
    <row r="35" spans="1:21" s="38" customFormat="1" ht="15.75">
      <c r="B35" s="175" t="s">
        <v>228</v>
      </c>
      <c r="C35" s="175"/>
      <c r="D35" s="53"/>
      <c r="E35" s="20" t="s">
        <v>226</v>
      </c>
      <c r="F35" s="168"/>
      <c r="G35" s="169"/>
      <c r="H35" s="169"/>
      <c r="I35" s="169"/>
      <c r="J35" s="169"/>
      <c r="K35" s="170"/>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229</v>
      </c>
      <c r="Q37" s="21"/>
      <c r="R37" s="21"/>
      <c r="S37" s="21"/>
      <c r="T37" s="21"/>
      <c r="U37" s="21"/>
    </row>
    <row r="38" spans="1:21" ht="45" customHeight="1">
      <c r="B38" s="160"/>
      <c r="C38" s="161"/>
      <c r="D38" s="161"/>
      <c r="E38" s="161"/>
      <c r="F38" s="161"/>
      <c r="G38" s="161"/>
      <c r="H38" s="161"/>
      <c r="I38" s="161"/>
      <c r="J38" s="161"/>
      <c r="K38" s="162"/>
      <c r="Q38" s="21"/>
      <c r="R38" s="21"/>
      <c r="S38" s="21"/>
      <c r="T38" s="21"/>
      <c r="U38" s="21"/>
    </row>
    <row r="39" spans="1:21" ht="7.5" customHeight="1">
      <c r="Q39" s="21"/>
      <c r="R39" s="21"/>
      <c r="S39" s="21"/>
      <c r="T39" s="21"/>
      <c r="U39" s="21"/>
    </row>
    <row r="40" spans="1:21" ht="15.75" customHeight="1">
      <c r="B40" s="49" t="s">
        <v>230</v>
      </c>
      <c r="C40" s="41"/>
      <c r="D40" s="41"/>
      <c r="E40" s="41"/>
      <c r="Q40" s="21"/>
      <c r="R40" s="21"/>
      <c r="S40" s="21"/>
      <c r="T40" s="21"/>
      <c r="U40" s="21"/>
    </row>
    <row r="41" spans="1:21" ht="45" customHeight="1">
      <c r="B41" s="160"/>
      <c r="C41" s="161"/>
      <c r="D41" s="161"/>
      <c r="E41" s="161"/>
      <c r="F41" s="161"/>
      <c r="G41" s="161"/>
      <c r="H41" s="161"/>
      <c r="I41" s="161"/>
      <c r="J41" s="161"/>
      <c r="K41" s="162"/>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66" t="s">
        <v>231</v>
      </c>
      <c r="C45" s="166"/>
      <c r="D45" s="166"/>
      <c r="E45" s="166"/>
      <c r="F45" s="160" t="s">
        <v>17</v>
      </c>
      <c r="G45" s="161"/>
      <c r="H45" s="161"/>
      <c r="I45" s="161"/>
      <c r="J45" s="161"/>
      <c r="K45" s="162"/>
    </row>
    <row r="46" spans="1:21" ht="20.25" customHeight="1">
      <c r="B46" s="166" t="s">
        <v>232</v>
      </c>
      <c r="C46" s="166"/>
      <c r="D46" s="166"/>
      <c r="E46" s="166"/>
      <c r="F46" s="163"/>
      <c r="G46" s="164"/>
      <c r="H46" s="164"/>
      <c r="I46" s="164"/>
      <c r="J46" s="164"/>
      <c r="K46" s="165"/>
      <c r="L46" s="20"/>
      <c r="M46" s="69"/>
      <c r="N46" s="20"/>
      <c r="O46" s="10"/>
    </row>
    <row r="47" spans="1:21">
      <c r="F47" s="43"/>
      <c r="G47" s="43"/>
      <c r="H47" s="43"/>
      <c r="I47" s="43"/>
      <c r="J47" s="43"/>
      <c r="K47" s="43"/>
      <c r="L47" s="43"/>
      <c r="M47" s="70"/>
      <c r="N47" s="43"/>
      <c r="O47" s="43"/>
      <c r="P47" s="43"/>
    </row>
    <row r="48" spans="1:21" ht="15.75" customHeight="1">
      <c r="A48" s="21"/>
      <c r="B48" s="44" t="s">
        <v>233</v>
      </c>
      <c r="C48" s="22"/>
      <c r="D48" s="22"/>
      <c r="E48" s="22"/>
      <c r="F48" s="22"/>
      <c r="G48" s="23"/>
      <c r="H48" s="23"/>
      <c r="I48" s="23"/>
      <c r="J48" s="23"/>
      <c r="K48" s="23"/>
      <c r="L48" s="20"/>
      <c r="M48" s="69"/>
      <c r="N48" s="20"/>
      <c r="O48" s="10"/>
    </row>
    <row r="50" spans="2:16" ht="64.5" customHeight="1">
      <c r="B50" s="32" t="s">
        <v>216</v>
      </c>
      <c r="C50" s="172" t="e">
        <f>C17</f>
        <v>#N/A</v>
      </c>
      <c r="D50" s="173"/>
      <c r="E50" s="173"/>
      <c r="F50" s="173"/>
      <c r="G50" s="173"/>
      <c r="H50" s="173"/>
      <c r="I50" s="173"/>
      <c r="J50" s="173"/>
      <c r="K50" s="173"/>
    </row>
    <row r="52" spans="2:16" ht="27.75" customHeight="1">
      <c r="B52" s="76" t="s">
        <v>246</v>
      </c>
      <c r="C52" s="171" t="s">
        <v>235</v>
      </c>
      <c r="D52" s="171"/>
      <c r="E52" s="171"/>
      <c r="F52" s="171"/>
      <c r="G52" s="171"/>
      <c r="H52" s="45" t="s">
        <v>236</v>
      </c>
      <c r="I52" s="45" t="s">
        <v>237</v>
      </c>
      <c r="J52" s="45" t="s">
        <v>238</v>
      </c>
      <c r="K52" s="45" t="s">
        <v>239</v>
      </c>
      <c r="L52" s="46"/>
      <c r="M52" s="71"/>
      <c r="N52" s="46"/>
      <c r="O52" s="46"/>
      <c r="P52" s="46"/>
    </row>
    <row r="53" spans="2:16" ht="45" customHeight="1">
      <c r="B53" s="47"/>
      <c r="C53" s="167"/>
      <c r="D53" s="167"/>
      <c r="E53" s="167"/>
      <c r="F53" s="167"/>
      <c r="G53" s="167"/>
      <c r="H53" s="79"/>
      <c r="I53" s="80"/>
      <c r="J53" s="79"/>
      <c r="K53" s="79"/>
      <c r="M53" s="68" t="b">
        <v>0</v>
      </c>
    </row>
    <row r="54" spans="2:16" ht="45" customHeight="1">
      <c r="B54" s="47"/>
      <c r="C54" s="167"/>
      <c r="D54" s="167"/>
      <c r="E54" s="167"/>
      <c r="F54" s="167"/>
      <c r="G54" s="167"/>
      <c r="H54" s="79"/>
      <c r="I54" s="80"/>
      <c r="J54" s="79"/>
      <c r="K54" s="79"/>
      <c r="M54" s="68" t="b">
        <v>1</v>
      </c>
    </row>
    <row r="55" spans="2:16" ht="45" customHeight="1">
      <c r="B55" s="47"/>
      <c r="C55" s="167"/>
      <c r="D55" s="167"/>
      <c r="E55" s="167"/>
      <c r="F55" s="167"/>
      <c r="G55" s="167"/>
      <c r="H55" s="79"/>
      <c r="I55" s="80"/>
      <c r="J55" s="79"/>
      <c r="K55" s="79"/>
      <c r="M55" s="68" t="b">
        <v>0</v>
      </c>
    </row>
    <row r="56" spans="2:16" ht="45" customHeight="1">
      <c r="B56" s="47"/>
      <c r="C56" s="167"/>
      <c r="D56" s="167"/>
      <c r="E56" s="167"/>
      <c r="F56" s="167"/>
      <c r="G56" s="167"/>
      <c r="H56" s="79"/>
      <c r="I56" s="80"/>
      <c r="J56" s="79"/>
      <c r="K56" s="79"/>
      <c r="M56" s="68" t="b">
        <v>0</v>
      </c>
    </row>
    <row r="57" spans="2:16" ht="45" customHeight="1">
      <c r="B57" s="47"/>
      <c r="C57" s="167"/>
      <c r="D57" s="167"/>
      <c r="E57" s="167"/>
      <c r="F57" s="167"/>
      <c r="G57" s="167"/>
      <c r="H57" s="79"/>
      <c r="I57" s="80"/>
      <c r="J57" s="79"/>
      <c r="K57" s="79"/>
      <c r="M57" s="68" t="b">
        <v>0</v>
      </c>
    </row>
    <row r="59" spans="2:16" ht="15.75">
      <c r="B59" s="44" t="s">
        <v>240</v>
      </c>
      <c r="C59" s="22"/>
      <c r="D59" s="22"/>
      <c r="E59" s="22"/>
      <c r="F59" s="22"/>
      <c r="G59" s="23"/>
      <c r="H59" s="23"/>
      <c r="I59" s="23"/>
      <c r="J59" s="23"/>
      <c r="K59" s="23"/>
    </row>
    <row r="60" spans="2:16" ht="3.75" customHeight="1"/>
    <row r="61" spans="2:16" ht="25.5">
      <c r="B61" s="76" t="s">
        <v>247</v>
      </c>
      <c r="C61" s="77" t="s">
        <v>241</v>
      </c>
      <c r="D61" s="153" t="s">
        <v>242</v>
      </c>
      <c r="E61" s="154"/>
      <c r="F61" s="154"/>
      <c r="G61" s="155"/>
      <c r="H61" s="45" t="s">
        <v>236</v>
      </c>
      <c r="I61" s="45" t="s">
        <v>237</v>
      </c>
      <c r="J61" s="45" t="s">
        <v>238</v>
      </c>
      <c r="K61" s="45" t="s">
        <v>239</v>
      </c>
    </row>
    <row r="62" spans="2:16" ht="45" customHeight="1">
      <c r="B62" s="47"/>
      <c r="C62" s="81"/>
      <c r="D62" s="156"/>
      <c r="E62" s="157"/>
      <c r="F62" s="157"/>
      <c r="G62" s="158"/>
      <c r="H62" s="78"/>
      <c r="I62" s="78"/>
      <c r="J62" s="78"/>
      <c r="K62" s="78"/>
      <c r="M62" s="68" t="b">
        <v>0</v>
      </c>
    </row>
    <row r="63" spans="2:16" ht="45" customHeight="1">
      <c r="B63" s="47"/>
      <c r="C63" s="81"/>
      <c r="D63" s="156"/>
      <c r="E63" s="157"/>
      <c r="F63" s="157"/>
      <c r="G63" s="158"/>
      <c r="H63" s="78"/>
      <c r="I63" s="78"/>
      <c r="J63" s="78"/>
      <c r="K63" s="78"/>
      <c r="M63" s="68" t="b">
        <v>0</v>
      </c>
    </row>
    <row r="64" spans="2:16" ht="45" customHeight="1">
      <c r="B64" s="47"/>
      <c r="C64" s="81"/>
      <c r="D64" s="156"/>
      <c r="E64" s="157"/>
      <c r="F64" s="157"/>
      <c r="G64" s="158"/>
      <c r="H64" s="78"/>
      <c r="I64" s="78"/>
      <c r="J64" s="78"/>
      <c r="K64" s="78"/>
      <c r="M64" s="68" t="b">
        <v>0</v>
      </c>
    </row>
    <row r="65" spans="2:13" ht="45" customHeight="1">
      <c r="B65" s="47"/>
      <c r="C65" s="81"/>
      <c r="D65" s="156"/>
      <c r="E65" s="157"/>
      <c r="F65" s="157"/>
      <c r="G65" s="158"/>
      <c r="H65" s="78"/>
      <c r="I65" s="78"/>
      <c r="J65" s="78"/>
      <c r="K65" s="78"/>
      <c r="M65" s="68" t="b">
        <v>0</v>
      </c>
    </row>
    <row r="66" spans="2:13" ht="45" customHeight="1">
      <c r="B66" s="47"/>
      <c r="C66" s="81"/>
      <c r="D66" s="156"/>
      <c r="E66" s="157"/>
      <c r="F66" s="157"/>
      <c r="G66" s="158"/>
      <c r="H66" s="78"/>
      <c r="I66" s="78"/>
      <c r="J66" s="78"/>
      <c r="K66" s="78"/>
      <c r="M66" s="68" t="b">
        <v>0</v>
      </c>
    </row>
    <row r="68" spans="2:13" s="48" customFormat="1" ht="13.5" thickBot="1">
      <c r="M68" s="72"/>
    </row>
  </sheetData>
  <sheetProtection formatRows="0"/>
  <mergeCells count="48">
    <mergeCell ref="B6:C6"/>
    <mergeCell ref="D6:K6"/>
    <mergeCell ref="B7:C7"/>
    <mergeCell ref="D7:K7"/>
    <mergeCell ref="B8:C8"/>
    <mergeCell ref="D8:K8"/>
    <mergeCell ref="B22:C22"/>
    <mergeCell ref="B9:C9"/>
    <mergeCell ref="D9:K9"/>
    <mergeCell ref="B13:C13"/>
    <mergeCell ref="D13:K13"/>
    <mergeCell ref="B14:C14"/>
    <mergeCell ref="D14:K14"/>
    <mergeCell ref="B15:C15"/>
    <mergeCell ref="D15:K15"/>
    <mergeCell ref="C17:K17"/>
    <mergeCell ref="C19:K19"/>
    <mergeCell ref="B21:C21"/>
    <mergeCell ref="B41:K41"/>
    <mergeCell ref="B27:D27"/>
    <mergeCell ref="E27:K27"/>
    <mergeCell ref="C30:D30"/>
    <mergeCell ref="B31:C31"/>
    <mergeCell ref="B32:C32"/>
    <mergeCell ref="B33:C33"/>
    <mergeCell ref="F33:K33"/>
    <mergeCell ref="B34:C34"/>
    <mergeCell ref="F34:K34"/>
    <mergeCell ref="B35:C35"/>
    <mergeCell ref="F35:K35"/>
    <mergeCell ref="B38:K38"/>
    <mergeCell ref="D61:G61"/>
    <mergeCell ref="B45:E45"/>
    <mergeCell ref="F45:K45"/>
    <mergeCell ref="B46:E46"/>
    <mergeCell ref="F46:K46"/>
    <mergeCell ref="C50:K50"/>
    <mergeCell ref="C52:G52"/>
    <mergeCell ref="C53:G53"/>
    <mergeCell ref="C54:G54"/>
    <mergeCell ref="C55:G55"/>
    <mergeCell ref="C56:G56"/>
    <mergeCell ref="C57:G57"/>
    <mergeCell ref="D62:G62"/>
    <mergeCell ref="D63:G63"/>
    <mergeCell ref="D64:G64"/>
    <mergeCell ref="D65:G65"/>
    <mergeCell ref="D66:G66"/>
  </mergeCells>
  <printOptions horizontalCentered="1" verticalCentered="1"/>
  <pageMargins left="0.23622047244094491" right="0.23622047244094491" top="0.74803149606299213" bottom="0.74803149606299213" header="0.31496062992125984" footer="0.31496062992125984"/>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2705" r:id="rId4" name="Check Box 1">
              <controlPr defaultSize="0" autoFill="0" autoLine="0" autoPict="0" altText="">
                <anchor moveWithCells="1">
                  <from>
                    <xdr:col>4</xdr:col>
                    <xdr:colOff>762000</xdr:colOff>
                    <xdr:row>20</xdr:row>
                    <xdr:rowOff>171450</xdr:rowOff>
                  </from>
                  <to>
                    <xdr:col>5</xdr:col>
                    <xdr:colOff>285750</xdr:colOff>
                    <xdr:row>21</xdr:row>
                    <xdr:rowOff>190500</xdr:rowOff>
                  </to>
                </anchor>
              </controlPr>
            </control>
          </mc:Choice>
        </mc:AlternateContent>
        <mc:AlternateContent xmlns:mc="http://schemas.openxmlformats.org/markup-compatibility/2006">
          <mc:Choice Requires="x14">
            <control shapeId="72706" r:id="rId5" name="Check Box 2">
              <controlPr defaultSize="0" autoFill="0" autoLine="0" autoPict="0" altText="">
                <anchor moveWithCells="1">
                  <from>
                    <xdr:col>4</xdr:col>
                    <xdr:colOff>762000</xdr:colOff>
                    <xdr:row>21</xdr:row>
                    <xdr:rowOff>161925</xdr:rowOff>
                  </from>
                  <to>
                    <xdr:col>5</xdr:col>
                    <xdr:colOff>285750</xdr:colOff>
                    <xdr:row>23</xdr:row>
                    <xdr:rowOff>0</xdr:rowOff>
                  </to>
                </anchor>
              </controlPr>
            </control>
          </mc:Choice>
        </mc:AlternateContent>
        <mc:AlternateContent xmlns:mc="http://schemas.openxmlformats.org/markup-compatibility/2006">
          <mc:Choice Requires="x14">
            <control shapeId="72707"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72708"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72709" r:id="rId8" name="Check Box 5">
              <controlPr defaultSize="0" autoFill="0" autoLine="0" autoPict="0" altText="">
                <anchor moveWithCells="1">
                  <from>
                    <xdr:col>3</xdr:col>
                    <xdr:colOff>19050</xdr:colOff>
                    <xdr:row>21</xdr:row>
                    <xdr:rowOff>0</xdr:rowOff>
                  </from>
                  <to>
                    <xdr:col>3</xdr:col>
                    <xdr:colOff>323850</xdr:colOff>
                    <xdr:row>22</xdr:row>
                    <xdr:rowOff>28575</xdr:rowOff>
                  </to>
                </anchor>
              </controlPr>
            </control>
          </mc:Choice>
        </mc:AlternateContent>
        <mc:AlternateContent xmlns:mc="http://schemas.openxmlformats.org/markup-compatibility/2006">
          <mc:Choice Requires="x14">
            <control shapeId="72710" r:id="rId9" name="Check Box 6">
              <controlPr defaultSize="0" autoFill="0" autoLine="0" autoPict="0" altText="">
                <anchor moveWithCells="1">
                  <from>
                    <xdr:col>3</xdr:col>
                    <xdr:colOff>57150</xdr:colOff>
                    <xdr:row>29</xdr:row>
                    <xdr:rowOff>161925</xdr:rowOff>
                  </from>
                  <to>
                    <xdr:col>3</xdr:col>
                    <xdr:colOff>361950</xdr:colOff>
                    <xdr:row>30</xdr:row>
                    <xdr:rowOff>190500</xdr:rowOff>
                  </to>
                </anchor>
              </controlPr>
            </control>
          </mc:Choice>
        </mc:AlternateContent>
        <mc:AlternateContent xmlns:mc="http://schemas.openxmlformats.org/markup-compatibility/2006">
          <mc:Choice Requires="x14">
            <control shapeId="72711" r:id="rId10" name="Check Box 7">
              <controlPr defaultSize="0" autoFill="0" autoLine="0" autoPict="0" altText="">
                <anchor moveWithCells="1">
                  <from>
                    <xdr:col>3</xdr:col>
                    <xdr:colOff>57150</xdr:colOff>
                    <xdr:row>30</xdr:row>
                    <xdr:rowOff>161925</xdr:rowOff>
                  </from>
                  <to>
                    <xdr:col>3</xdr:col>
                    <xdr:colOff>361950</xdr:colOff>
                    <xdr:row>31</xdr:row>
                    <xdr:rowOff>190500</xdr:rowOff>
                  </to>
                </anchor>
              </controlPr>
            </control>
          </mc:Choice>
        </mc:AlternateContent>
        <mc:AlternateContent xmlns:mc="http://schemas.openxmlformats.org/markup-compatibility/2006">
          <mc:Choice Requires="x14">
            <control shapeId="72712" r:id="rId11" name="Check Box 8">
              <controlPr defaultSize="0" autoFill="0" autoLine="0" autoPict="0" altText="">
                <anchor moveWithCells="1">
                  <from>
                    <xdr:col>3</xdr:col>
                    <xdr:colOff>57150</xdr:colOff>
                    <xdr:row>31</xdr:row>
                    <xdr:rowOff>161925</xdr:rowOff>
                  </from>
                  <to>
                    <xdr:col>3</xdr:col>
                    <xdr:colOff>361950</xdr:colOff>
                    <xdr:row>32</xdr:row>
                    <xdr:rowOff>190500</xdr:rowOff>
                  </to>
                </anchor>
              </controlPr>
            </control>
          </mc:Choice>
        </mc:AlternateContent>
        <mc:AlternateContent xmlns:mc="http://schemas.openxmlformats.org/markup-compatibility/2006">
          <mc:Choice Requires="x14">
            <control shapeId="72713" r:id="rId12" name="Check Box 9">
              <controlPr defaultSize="0" autoFill="0" autoLine="0" autoPict="0" altText="">
                <anchor moveWithCells="1">
                  <from>
                    <xdr:col>3</xdr:col>
                    <xdr:colOff>57150</xdr:colOff>
                    <xdr:row>32</xdr:row>
                    <xdr:rowOff>190500</xdr:rowOff>
                  </from>
                  <to>
                    <xdr:col>3</xdr:col>
                    <xdr:colOff>361950</xdr:colOff>
                    <xdr:row>34</xdr:row>
                    <xdr:rowOff>28575</xdr:rowOff>
                  </to>
                </anchor>
              </controlPr>
            </control>
          </mc:Choice>
        </mc:AlternateContent>
        <mc:AlternateContent xmlns:mc="http://schemas.openxmlformats.org/markup-compatibility/2006">
          <mc:Choice Requires="x14">
            <control shapeId="72714" r:id="rId13" name="Check Box 10">
              <controlPr defaultSize="0" autoFill="0" autoLine="0" autoPict="0" altText="">
                <anchor moveWithCells="1">
                  <from>
                    <xdr:col>3</xdr:col>
                    <xdr:colOff>57150</xdr:colOff>
                    <xdr:row>33</xdr:row>
                    <xdr:rowOff>190500</xdr:rowOff>
                  </from>
                  <to>
                    <xdr:col>3</xdr:col>
                    <xdr:colOff>361950</xdr:colOff>
                    <xdr:row>35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'C'!$K$3:$K$7</xm:f>
          </x14:formula1>
          <xm:sqref>O46 F45</xm:sqref>
        </x14:dataValidation>
        <x14:dataValidation type="list" allowBlank="1" showInputMessage="1" showErrorMessage="1">
          <x14:formula1>
            <xm:f>'C'!$C$3:$C$5</xm:f>
          </x14:formula1>
          <xm:sqref>F46</xm:sqref>
        </x14:dataValidation>
        <x14:dataValidation type="list" allowBlank="1" showInputMessage="1" showErrorMessage="1">
          <x14:formula1>
            <xm:f>'C'!$D$3:$D$4</xm:f>
          </x14:formula1>
          <xm:sqref>S34 B53:B57 B62:B66</xm:sqref>
        </x14:dataValidation>
        <x14:dataValidation type="list" allowBlank="1" showInputMessage="1" showErrorMessage="1">
          <x14:formula1>
            <xm:f>'C'!$E$3:$E$16</xm:f>
          </x14:formula1>
          <xm:sqref>D13:L13</xm:sqref>
        </x14:dataValidation>
        <x14:dataValidation type="list" allowBlank="1" showInputMessage="1" showErrorMessage="1">
          <x14:formula1>
            <xm:f>'C'!$L$3:$L$313</xm:f>
          </x14:formula1>
          <xm:sqref>D15</xm:sqref>
        </x14:dataValidation>
        <x14:dataValidation type="list" allowBlank="1" showInputMessage="1" showErrorMessage="1">
          <x14:formula1>
            <xm:f>'C'!$L$3:$L$33</xm:f>
          </x14:formula1>
          <xm:sqref>I4</xm:sqref>
        </x14:dataValidation>
        <x14:dataValidation type="list" allowBlank="1" showErrorMessage="1">
          <x14:formula1>
            <xm:f>'C'!$G$3:$G$50</xm:f>
          </x14:formula1>
          <xm:sqref>D6</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3">
    <tabColor theme="0"/>
  </sheetPr>
  <dimension ref="A1:U68"/>
  <sheetViews>
    <sheetView showGridLines="0" showRowColHeaders="0" topLeftCell="B2" zoomScale="90" zoomScaleNormal="90" workbookViewId="0">
      <selection activeCell="D6" sqref="D6:K6"/>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258</v>
      </c>
      <c r="C1" s="96"/>
      <c r="D1" s="96"/>
      <c r="E1" s="96"/>
      <c r="F1" s="96"/>
      <c r="G1" s="96"/>
      <c r="H1" s="96"/>
      <c r="I1" s="96"/>
      <c r="J1" s="97"/>
      <c r="K1" s="97"/>
      <c r="L1" s="7"/>
      <c r="M1" s="55"/>
      <c r="N1" s="7"/>
    </row>
    <row r="2" spans="1:16" s="6" customFormat="1" ht="18.75">
      <c r="B2" s="98" t="s">
        <v>208</v>
      </c>
      <c r="C2" s="99"/>
      <c r="D2" s="100"/>
      <c r="E2" s="100"/>
      <c r="F2" s="100"/>
      <c r="G2" s="100"/>
      <c r="H2" s="100"/>
      <c r="I2" s="100"/>
      <c r="J2" s="97"/>
      <c r="K2" s="97"/>
      <c r="L2" s="7"/>
      <c r="M2" s="55"/>
      <c r="N2" s="7"/>
    </row>
    <row r="3" spans="1:16" s="8" customFormat="1" ht="11.25">
      <c r="B3" s="9"/>
      <c r="C3" s="10"/>
      <c r="M3" s="56"/>
    </row>
    <row r="4" spans="1:16" ht="15.75">
      <c r="B4" s="101" t="s">
        <v>209</v>
      </c>
      <c r="C4" s="102"/>
      <c r="D4" s="103"/>
      <c r="E4" s="103"/>
      <c r="F4" s="104"/>
      <c r="G4" s="103"/>
      <c r="H4" s="105" t="s">
        <v>210</v>
      </c>
      <c r="I4" s="106">
        <v>21</v>
      </c>
      <c r="J4" s="107" t="s">
        <v>211</v>
      </c>
      <c r="K4" s="107">
        <f>COUNTIF('Evaluaciones 2023'!B:B,D6)</f>
        <v>21</v>
      </c>
      <c r="L4" s="8"/>
      <c r="M4" s="56"/>
      <c r="N4" s="8"/>
      <c r="O4" s="8"/>
      <c r="P4" s="8"/>
    </row>
    <row r="5" spans="1:16" s="16" customFormat="1" ht="5.25" customHeight="1">
      <c r="A5" s="11"/>
      <c r="B5" s="14"/>
      <c r="C5" s="15"/>
      <c r="F5" s="17"/>
      <c r="M5" s="57"/>
    </row>
    <row r="6" spans="1:16" ht="24.75" customHeight="1">
      <c r="B6" s="183" t="s">
        <v>212</v>
      </c>
      <c r="C6" s="183"/>
      <c r="D6" s="176" t="s">
        <v>111</v>
      </c>
      <c r="E6" s="177"/>
      <c r="F6" s="177"/>
      <c r="G6" s="177"/>
      <c r="H6" s="177"/>
      <c r="I6" s="177"/>
      <c r="J6" s="177"/>
      <c r="K6" s="177"/>
    </row>
    <row r="7" spans="1:16" s="73" customFormat="1" ht="35.25" customHeight="1">
      <c r="B7" s="182" t="s">
        <v>213</v>
      </c>
      <c r="C7" s="182"/>
      <c r="D7" s="178" t="str">
        <f>VLOOKUP(D6,'C'!G3:M54,2,FALSE)</f>
        <v>515 Dirección General de Educación Superior para el Magisterio</v>
      </c>
      <c r="E7" s="179"/>
      <c r="F7" s="179"/>
      <c r="G7" s="179"/>
      <c r="H7" s="179"/>
      <c r="I7" s="179"/>
      <c r="J7" s="179"/>
      <c r="K7" s="179"/>
      <c r="L7" s="74"/>
      <c r="M7" s="75"/>
      <c r="N7" s="74"/>
      <c r="O7" s="74"/>
      <c r="P7" s="74"/>
    </row>
    <row r="8" spans="1:16" ht="18.75" customHeight="1">
      <c r="B8" s="166" t="s">
        <v>214</v>
      </c>
      <c r="C8" s="166"/>
      <c r="D8" s="180" t="str">
        <f>VLOOKUP(D6,'C'!G3:M51,3,FALSE)</f>
        <v>Ficha de Monitoreo y Evaluación de Diseño</v>
      </c>
      <c r="E8" s="181"/>
      <c r="F8" s="181"/>
      <c r="G8" s="181"/>
      <c r="H8" s="181"/>
      <c r="I8" s="181"/>
      <c r="J8" s="181"/>
      <c r="K8" s="181"/>
    </row>
    <row r="9" spans="1:16" s="18" customFormat="1" ht="17.25" customHeight="1">
      <c r="B9" s="166" t="s">
        <v>215</v>
      </c>
      <c r="C9" s="166"/>
      <c r="D9" s="180">
        <f>VLOOKUP(D6,'C'!G3:M51,4,FALSE)</f>
        <v>2023</v>
      </c>
      <c r="E9" s="181"/>
      <c r="F9" s="181"/>
      <c r="G9" s="181"/>
      <c r="H9" s="181"/>
      <c r="I9" s="181"/>
      <c r="J9" s="181"/>
      <c r="K9" s="181"/>
      <c r="M9" s="58"/>
    </row>
    <row r="10" spans="1:16" ht="13.5" customHeight="1">
      <c r="G10" s="19"/>
      <c r="H10" s="19"/>
      <c r="I10" s="19"/>
      <c r="J10" s="19"/>
      <c r="K10" s="19"/>
      <c r="L10" s="19"/>
      <c r="M10" s="59"/>
      <c r="N10" s="20"/>
    </row>
    <row r="11" spans="1:16" s="21" customFormat="1" ht="13.5" customHeight="1">
      <c r="B11" s="12" t="s">
        <v>216</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89" t="s">
        <v>4</v>
      </c>
      <c r="C13" s="189"/>
      <c r="D13" s="194" t="s">
        <v>23</v>
      </c>
      <c r="E13" s="195"/>
      <c r="F13" s="195"/>
      <c r="G13" s="195"/>
      <c r="H13" s="195"/>
      <c r="I13" s="195"/>
      <c r="J13" s="195"/>
      <c r="K13" s="195"/>
      <c r="M13" s="61"/>
    </row>
    <row r="14" spans="1:16" s="27" customFormat="1" ht="15" customHeight="1">
      <c r="A14" s="18"/>
      <c r="B14" s="189" t="s">
        <v>217</v>
      </c>
      <c r="C14" s="189"/>
      <c r="D14" s="192">
        <f>VLOOKUP(D6,'Evaluaciones 2023'!B3:N585,7,FALSE)</f>
        <v>0</v>
      </c>
      <c r="E14" s="193"/>
      <c r="F14" s="193"/>
      <c r="G14" s="193"/>
      <c r="H14" s="193"/>
      <c r="I14" s="193"/>
      <c r="J14" s="193"/>
      <c r="K14" s="193"/>
      <c r="M14" s="61"/>
    </row>
    <row r="15" spans="1:16" s="27" customFormat="1" ht="15">
      <c r="A15" s="18"/>
      <c r="B15" s="189" t="s">
        <v>218</v>
      </c>
      <c r="C15" s="189"/>
      <c r="D15" s="194">
        <v>1</v>
      </c>
      <c r="E15" s="195"/>
      <c r="F15" s="195"/>
      <c r="G15" s="195"/>
      <c r="H15" s="195"/>
      <c r="I15" s="195"/>
      <c r="J15" s="195"/>
      <c r="K15" s="195"/>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216</v>
      </c>
      <c r="C17" s="184" t="str">
        <f>VLOOKUP(CONCATENATE($D$6,$I4),'Evaluaciones 2023'!$A$1:$L$1158,10,FALSE)</f>
        <v>A. Inexistencia de un marco normativo acerca de la responsabilidad institucional para desarrollar evaluaciones de impacto y de resultados finales.</v>
      </c>
      <c r="D17" s="185"/>
      <c r="E17" s="185"/>
      <c r="F17" s="185"/>
      <c r="G17" s="185"/>
      <c r="H17" s="185"/>
      <c r="I17" s="185"/>
      <c r="J17" s="185"/>
      <c r="K17" s="185"/>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161</v>
      </c>
      <c r="C19" s="184" t="str">
        <f>VLOOKUP(CONCATENATE($D$6,$I4),'Evaluaciones 2023'!$A$1:$L$1158,12,FALSE)</f>
        <v>Gestionar ante las instancias globalizadoras de la evaluación de la política de desarrollo social, la normatividad correspondiente para el diseño y realización de evaluaciones de impacto a programas presupuestarios.</v>
      </c>
      <c r="D19" s="185"/>
      <c r="E19" s="185"/>
      <c r="F19" s="185"/>
      <c r="G19" s="185"/>
      <c r="H19" s="185"/>
      <c r="I19" s="185"/>
      <c r="J19" s="185"/>
      <c r="K19" s="185"/>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87" t="s">
        <v>0</v>
      </c>
      <c r="C21" s="187"/>
      <c r="D21" s="31"/>
      <c r="E21" s="31"/>
      <c r="F21" s="31"/>
      <c r="G21" s="31"/>
      <c r="H21" s="31"/>
      <c r="I21" s="31"/>
      <c r="J21" s="31"/>
      <c r="K21" s="13"/>
      <c r="M21" s="65" t="b">
        <v>0</v>
      </c>
      <c r="N21" s="11"/>
    </row>
    <row r="22" spans="1:21" s="18" customFormat="1" ht="15.75">
      <c r="B22" s="188" t="s">
        <v>219</v>
      </c>
      <c r="C22" s="188"/>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29</v>
      </c>
      <c r="F24" s="51"/>
      <c r="I24" s="17"/>
      <c r="J24" s="32"/>
      <c r="K24" s="11"/>
      <c r="L24" s="32"/>
      <c r="M24" s="66" t="b">
        <v>0</v>
      </c>
      <c r="N24" s="11"/>
      <c r="O24" s="32"/>
    </row>
    <row r="25" spans="1:21" s="18" customFormat="1" ht="15">
      <c r="B25" s="33"/>
      <c r="C25" s="33"/>
      <c r="E25" s="32" t="s">
        <v>37</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86" t="s">
        <v>220</v>
      </c>
      <c r="C27" s="186"/>
      <c r="D27" s="186"/>
      <c r="E27" s="160"/>
      <c r="F27" s="161"/>
      <c r="G27" s="161"/>
      <c r="H27" s="161"/>
      <c r="I27" s="161"/>
      <c r="J27" s="161"/>
      <c r="K27" s="162"/>
      <c r="L27" s="16"/>
      <c r="M27" s="57"/>
      <c r="N27" s="16"/>
      <c r="O27" s="16"/>
      <c r="P27" s="16"/>
    </row>
    <row r="28" spans="1:21">
      <c r="F28" s="19"/>
      <c r="H28" s="19"/>
      <c r="I28" s="19"/>
      <c r="J28" s="19"/>
      <c r="K28" s="19"/>
      <c r="L28" s="19"/>
      <c r="M28" s="59"/>
      <c r="N28" s="20"/>
    </row>
    <row r="29" spans="1:21" s="21" customFormat="1" ht="13.5" customHeight="1">
      <c r="B29" s="12" t="s">
        <v>221</v>
      </c>
      <c r="C29" s="34"/>
      <c r="D29" s="34"/>
      <c r="E29" s="34"/>
      <c r="F29" s="34"/>
      <c r="G29" s="35"/>
      <c r="H29" s="35"/>
      <c r="I29" s="35"/>
      <c r="J29" s="35"/>
      <c r="K29" s="35"/>
      <c r="L29" s="36"/>
      <c r="M29" s="67"/>
      <c r="N29" s="37"/>
    </row>
    <row r="30" spans="1:21" s="26" customFormat="1" ht="14.25" customHeight="1">
      <c r="A30" s="21"/>
      <c r="B30" s="14"/>
      <c r="C30" s="152" t="s">
        <v>222</v>
      </c>
      <c r="D30" s="152"/>
      <c r="G30" s="24"/>
      <c r="H30" s="11"/>
      <c r="I30" s="11"/>
      <c r="J30" s="11"/>
      <c r="K30" s="11"/>
      <c r="L30" s="11"/>
      <c r="M30" s="38"/>
      <c r="N30" s="11"/>
      <c r="O30" s="11"/>
      <c r="P30" s="11"/>
    </row>
    <row r="31" spans="1:21" ht="15.75">
      <c r="B31" s="159" t="s">
        <v>223</v>
      </c>
      <c r="C31" s="159"/>
      <c r="D31" s="50"/>
      <c r="M31" s="68" t="b">
        <v>0</v>
      </c>
      <c r="Q31" s="21"/>
      <c r="T31" s="21"/>
      <c r="U31" s="21"/>
    </row>
    <row r="32" spans="1:21" ht="15.75">
      <c r="B32" s="159" t="s">
        <v>224</v>
      </c>
      <c r="C32" s="159"/>
      <c r="D32" s="51"/>
      <c r="M32" s="68" t="b">
        <v>0</v>
      </c>
      <c r="Q32" s="21"/>
      <c r="T32" s="21"/>
      <c r="U32" s="21"/>
    </row>
    <row r="33" spans="1:21" ht="15.75">
      <c r="B33" s="174" t="s">
        <v>225</v>
      </c>
      <c r="C33" s="174"/>
      <c r="D33" s="50"/>
      <c r="E33" s="20" t="s">
        <v>226</v>
      </c>
      <c r="F33" s="168"/>
      <c r="G33" s="169"/>
      <c r="H33" s="169"/>
      <c r="I33" s="169"/>
      <c r="J33" s="169"/>
      <c r="K33" s="170"/>
      <c r="M33" s="68" t="b">
        <v>0</v>
      </c>
      <c r="Q33" s="21"/>
      <c r="T33" s="21"/>
      <c r="U33" s="21"/>
    </row>
    <row r="34" spans="1:21" s="38" customFormat="1" ht="15.75">
      <c r="B34" s="175" t="s">
        <v>227</v>
      </c>
      <c r="C34" s="175"/>
      <c r="D34" s="52"/>
      <c r="E34" s="20" t="s">
        <v>226</v>
      </c>
      <c r="F34" s="168"/>
      <c r="G34" s="169"/>
      <c r="H34" s="169"/>
      <c r="I34" s="169"/>
      <c r="J34" s="169"/>
      <c r="K34" s="170"/>
      <c r="L34" s="11"/>
      <c r="M34" s="68" t="b">
        <v>0</v>
      </c>
      <c r="N34" s="11"/>
      <c r="O34" s="11"/>
      <c r="P34" s="11"/>
      <c r="Q34" s="21"/>
      <c r="R34" s="21"/>
      <c r="S34" s="21"/>
      <c r="T34" s="39"/>
      <c r="U34" s="39"/>
    </row>
    <row r="35" spans="1:21" s="38" customFormat="1" ht="15.75">
      <c r="B35" s="175" t="s">
        <v>228</v>
      </c>
      <c r="C35" s="175"/>
      <c r="D35" s="53"/>
      <c r="E35" s="20" t="s">
        <v>226</v>
      </c>
      <c r="F35" s="168"/>
      <c r="G35" s="169"/>
      <c r="H35" s="169"/>
      <c r="I35" s="169"/>
      <c r="J35" s="169"/>
      <c r="K35" s="170"/>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229</v>
      </c>
      <c r="Q37" s="21"/>
      <c r="R37" s="21"/>
      <c r="S37" s="21"/>
      <c r="T37" s="21"/>
      <c r="U37" s="21"/>
    </row>
    <row r="38" spans="1:21" ht="45" customHeight="1">
      <c r="B38" s="160"/>
      <c r="C38" s="161"/>
      <c r="D38" s="161"/>
      <c r="E38" s="161"/>
      <c r="F38" s="161"/>
      <c r="G38" s="161"/>
      <c r="H38" s="161"/>
      <c r="I38" s="161"/>
      <c r="J38" s="161"/>
      <c r="K38" s="162"/>
      <c r="Q38" s="21"/>
      <c r="R38" s="21"/>
      <c r="S38" s="21"/>
      <c r="T38" s="21"/>
      <c r="U38" s="21"/>
    </row>
    <row r="39" spans="1:21" ht="7.5" customHeight="1">
      <c r="Q39" s="21"/>
      <c r="R39" s="21"/>
      <c r="S39" s="21"/>
      <c r="T39" s="21"/>
      <c r="U39" s="21"/>
    </row>
    <row r="40" spans="1:21" ht="15.75" customHeight="1">
      <c r="B40" s="49" t="s">
        <v>230</v>
      </c>
      <c r="C40" s="41"/>
      <c r="D40" s="41"/>
      <c r="E40" s="41"/>
      <c r="Q40" s="21"/>
      <c r="R40" s="21"/>
      <c r="S40" s="21"/>
      <c r="T40" s="21"/>
      <c r="U40" s="21"/>
    </row>
    <row r="41" spans="1:21" ht="45" customHeight="1">
      <c r="B41" s="160"/>
      <c r="C41" s="161"/>
      <c r="D41" s="161"/>
      <c r="E41" s="161"/>
      <c r="F41" s="161"/>
      <c r="G41" s="161"/>
      <c r="H41" s="161"/>
      <c r="I41" s="161"/>
      <c r="J41" s="161"/>
      <c r="K41" s="162"/>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66" t="s">
        <v>231</v>
      </c>
      <c r="C45" s="166"/>
      <c r="D45" s="166"/>
      <c r="E45" s="166"/>
      <c r="F45" s="160" t="s">
        <v>17</v>
      </c>
      <c r="G45" s="161"/>
      <c r="H45" s="161"/>
      <c r="I45" s="161"/>
      <c r="J45" s="161"/>
      <c r="K45" s="162"/>
    </row>
    <row r="46" spans="1:21" ht="20.25" customHeight="1">
      <c r="B46" s="166" t="s">
        <v>232</v>
      </c>
      <c r="C46" s="166"/>
      <c r="D46" s="166"/>
      <c r="E46" s="166"/>
      <c r="F46" s="163"/>
      <c r="G46" s="164"/>
      <c r="H46" s="164"/>
      <c r="I46" s="164"/>
      <c r="J46" s="164"/>
      <c r="K46" s="165"/>
      <c r="L46" s="20"/>
      <c r="M46" s="69"/>
      <c r="N46" s="20"/>
      <c r="O46" s="10"/>
    </row>
    <row r="47" spans="1:21">
      <c r="F47" s="43"/>
      <c r="G47" s="43"/>
      <c r="H47" s="43"/>
      <c r="I47" s="43"/>
      <c r="J47" s="43"/>
      <c r="K47" s="43"/>
      <c r="L47" s="43"/>
      <c r="M47" s="70"/>
      <c r="N47" s="43"/>
      <c r="O47" s="43"/>
      <c r="P47" s="43"/>
    </row>
    <row r="48" spans="1:21" ht="15.75" customHeight="1">
      <c r="A48" s="21"/>
      <c r="B48" s="44" t="s">
        <v>233</v>
      </c>
      <c r="C48" s="22"/>
      <c r="D48" s="22"/>
      <c r="E48" s="22"/>
      <c r="F48" s="22"/>
      <c r="G48" s="23"/>
      <c r="H48" s="23"/>
      <c r="I48" s="23"/>
      <c r="J48" s="23"/>
      <c r="K48" s="23"/>
      <c r="L48" s="20"/>
      <c r="M48" s="69"/>
      <c r="N48" s="20"/>
      <c r="O48" s="10"/>
    </row>
    <row r="50" spans="2:16" ht="64.5" customHeight="1">
      <c r="B50" s="32" t="s">
        <v>216</v>
      </c>
      <c r="C50" s="172" t="str">
        <f>C17</f>
        <v>A. Inexistencia de un marco normativo acerca de la responsabilidad institucional para desarrollar evaluaciones de impacto y de resultados finales.</v>
      </c>
      <c r="D50" s="173"/>
      <c r="E50" s="173"/>
      <c r="F50" s="173"/>
      <c r="G50" s="173"/>
      <c r="H50" s="173"/>
      <c r="I50" s="173"/>
      <c r="J50" s="173"/>
      <c r="K50" s="173"/>
    </row>
    <row r="52" spans="2:16" ht="27.75" customHeight="1">
      <c r="B52" s="76" t="s">
        <v>246</v>
      </c>
      <c r="C52" s="171" t="s">
        <v>235</v>
      </c>
      <c r="D52" s="171"/>
      <c r="E52" s="171"/>
      <c r="F52" s="171"/>
      <c r="G52" s="171"/>
      <c r="H52" s="45" t="s">
        <v>236</v>
      </c>
      <c r="I52" s="45" t="s">
        <v>237</v>
      </c>
      <c r="J52" s="45" t="s">
        <v>238</v>
      </c>
      <c r="K52" s="45" t="s">
        <v>239</v>
      </c>
      <c r="L52" s="46"/>
      <c r="M52" s="71"/>
      <c r="N52" s="46"/>
      <c r="O52" s="46"/>
      <c r="P52" s="46"/>
    </row>
    <row r="53" spans="2:16" ht="45" customHeight="1">
      <c r="B53" s="47"/>
      <c r="C53" s="167"/>
      <c r="D53" s="167"/>
      <c r="E53" s="167"/>
      <c r="F53" s="167"/>
      <c r="G53" s="167"/>
      <c r="H53" s="79"/>
      <c r="I53" s="80"/>
      <c r="J53" s="79"/>
      <c r="K53" s="79"/>
      <c r="M53" s="68" t="b">
        <v>0</v>
      </c>
    </row>
    <row r="54" spans="2:16" ht="45" customHeight="1">
      <c r="B54" s="47"/>
      <c r="C54" s="167"/>
      <c r="D54" s="167"/>
      <c r="E54" s="167"/>
      <c r="F54" s="167"/>
      <c r="G54" s="167"/>
      <c r="H54" s="79"/>
      <c r="I54" s="80"/>
      <c r="J54" s="79"/>
      <c r="K54" s="79"/>
      <c r="M54" s="68" t="b">
        <v>1</v>
      </c>
    </row>
    <row r="55" spans="2:16" ht="45" customHeight="1">
      <c r="B55" s="47"/>
      <c r="C55" s="167"/>
      <c r="D55" s="167"/>
      <c r="E55" s="167"/>
      <c r="F55" s="167"/>
      <c r="G55" s="167"/>
      <c r="H55" s="79"/>
      <c r="I55" s="80"/>
      <c r="J55" s="79"/>
      <c r="K55" s="79"/>
      <c r="M55" s="68" t="b">
        <v>0</v>
      </c>
    </row>
    <row r="56" spans="2:16" ht="45" customHeight="1">
      <c r="B56" s="47"/>
      <c r="C56" s="167"/>
      <c r="D56" s="167"/>
      <c r="E56" s="167"/>
      <c r="F56" s="167"/>
      <c r="G56" s="167"/>
      <c r="H56" s="79"/>
      <c r="I56" s="80"/>
      <c r="J56" s="79"/>
      <c r="K56" s="79"/>
      <c r="M56" s="68" t="b">
        <v>0</v>
      </c>
    </row>
    <row r="57" spans="2:16" ht="45" customHeight="1">
      <c r="B57" s="47"/>
      <c r="C57" s="167"/>
      <c r="D57" s="167"/>
      <c r="E57" s="167"/>
      <c r="F57" s="167"/>
      <c r="G57" s="167"/>
      <c r="H57" s="79"/>
      <c r="I57" s="80"/>
      <c r="J57" s="79"/>
      <c r="K57" s="79"/>
      <c r="M57" s="68" t="b">
        <v>0</v>
      </c>
    </row>
    <row r="59" spans="2:16" ht="15.75">
      <c r="B59" s="44" t="s">
        <v>240</v>
      </c>
      <c r="C59" s="22"/>
      <c r="D59" s="22"/>
      <c r="E59" s="22"/>
      <c r="F59" s="22"/>
      <c r="G59" s="23"/>
      <c r="H59" s="23"/>
      <c r="I59" s="23"/>
      <c r="J59" s="23"/>
      <c r="K59" s="23"/>
    </row>
    <row r="60" spans="2:16" ht="3.75" customHeight="1"/>
    <row r="61" spans="2:16" ht="25.5">
      <c r="B61" s="76" t="s">
        <v>248</v>
      </c>
      <c r="C61" s="77" t="s">
        <v>241</v>
      </c>
      <c r="D61" s="153" t="s">
        <v>242</v>
      </c>
      <c r="E61" s="154"/>
      <c r="F61" s="154"/>
      <c r="G61" s="155"/>
      <c r="H61" s="45" t="s">
        <v>236</v>
      </c>
      <c r="I61" s="45" t="s">
        <v>237</v>
      </c>
      <c r="J61" s="45" t="s">
        <v>238</v>
      </c>
      <c r="K61" s="45" t="s">
        <v>239</v>
      </c>
    </row>
    <row r="62" spans="2:16" ht="45" customHeight="1">
      <c r="B62" s="47"/>
      <c r="C62" s="81"/>
      <c r="D62" s="156"/>
      <c r="E62" s="157"/>
      <c r="F62" s="157"/>
      <c r="G62" s="158"/>
      <c r="H62" s="78"/>
      <c r="I62" s="78"/>
      <c r="J62" s="78"/>
      <c r="K62" s="78"/>
      <c r="M62" s="68" t="b">
        <v>0</v>
      </c>
    </row>
    <row r="63" spans="2:16" ht="45" customHeight="1">
      <c r="B63" s="47"/>
      <c r="C63" s="81"/>
      <c r="D63" s="156"/>
      <c r="E63" s="157"/>
      <c r="F63" s="157"/>
      <c r="G63" s="158"/>
      <c r="H63" s="78"/>
      <c r="I63" s="78"/>
      <c r="J63" s="78"/>
      <c r="K63" s="78"/>
      <c r="M63" s="68" t="b">
        <v>0</v>
      </c>
    </row>
    <row r="64" spans="2:16" ht="45" customHeight="1">
      <c r="B64" s="47"/>
      <c r="C64" s="81"/>
      <c r="D64" s="156"/>
      <c r="E64" s="157"/>
      <c r="F64" s="157"/>
      <c r="G64" s="158"/>
      <c r="H64" s="78"/>
      <c r="I64" s="78"/>
      <c r="J64" s="78"/>
      <c r="K64" s="78"/>
      <c r="M64" s="68" t="b">
        <v>0</v>
      </c>
    </row>
    <row r="65" spans="2:13" ht="45" customHeight="1">
      <c r="B65" s="47"/>
      <c r="C65" s="81"/>
      <c r="D65" s="156"/>
      <c r="E65" s="157"/>
      <c r="F65" s="157"/>
      <c r="G65" s="158"/>
      <c r="H65" s="78"/>
      <c r="I65" s="78"/>
      <c r="J65" s="78"/>
      <c r="K65" s="78"/>
      <c r="M65" s="68" t="b">
        <v>0</v>
      </c>
    </row>
    <row r="66" spans="2:13" ht="45" customHeight="1">
      <c r="B66" s="47"/>
      <c r="C66" s="81"/>
      <c r="D66" s="156"/>
      <c r="E66" s="157"/>
      <c r="F66" s="157"/>
      <c r="G66" s="158"/>
      <c r="H66" s="78"/>
      <c r="I66" s="78"/>
      <c r="J66" s="78"/>
      <c r="K66" s="78"/>
      <c r="M66" s="68" t="b">
        <v>0</v>
      </c>
    </row>
    <row r="68" spans="2:13" s="48" customFormat="1" ht="13.5" thickBot="1">
      <c r="M68" s="72"/>
    </row>
  </sheetData>
  <sheetProtection formatRows="0"/>
  <mergeCells count="48">
    <mergeCell ref="B6:C6"/>
    <mergeCell ref="D6:K6"/>
    <mergeCell ref="B7:C7"/>
    <mergeCell ref="D7:K7"/>
    <mergeCell ref="B8:C8"/>
    <mergeCell ref="D8:K8"/>
    <mergeCell ref="B22:C22"/>
    <mergeCell ref="B9:C9"/>
    <mergeCell ref="D9:K9"/>
    <mergeCell ref="B13:C13"/>
    <mergeCell ref="D13:K13"/>
    <mergeCell ref="B14:C14"/>
    <mergeCell ref="D14:K14"/>
    <mergeCell ref="B15:C15"/>
    <mergeCell ref="D15:K15"/>
    <mergeCell ref="C17:K17"/>
    <mergeCell ref="C19:K19"/>
    <mergeCell ref="B21:C21"/>
    <mergeCell ref="B41:K41"/>
    <mergeCell ref="B27:D27"/>
    <mergeCell ref="E27:K27"/>
    <mergeCell ref="C30:D30"/>
    <mergeCell ref="B31:C31"/>
    <mergeCell ref="B32:C32"/>
    <mergeCell ref="B33:C33"/>
    <mergeCell ref="F33:K33"/>
    <mergeCell ref="B34:C34"/>
    <mergeCell ref="F34:K34"/>
    <mergeCell ref="B35:C35"/>
    <mergeCell ref="F35:K35"/>
    <mergeCell ref="B38:K38"/>
    <mergeCell ref="D61:G61"/>
    <mergeCell ref="B45:E45"/>
    <mergeCell ref="F45:K45"/>
    <mergeCell ref="B46:E46"/>
    <mergeCell ref="F46:K46"/>
    <mergeCell ref="C50:K50"/>
    <mergeCell ref="C52:G52"/>
    <mergeCell ref="C53:G53"/>
    <mergeCell ref="C54:G54"/>
    <mergeCell ref="C55:G55"/>
    <mergeCell ref="C56:G56"/>
    <mergeCell ref="C57:G57"/>
    <mergeCell ref="D62:G62"/>
    <mergeCell ref="D63:G63"/>
    <mergeCell ref="D64:G64"/>
    <mergeCell ref="D65:G65"/>
    <mergeCell ref="D66:G66"/>
  </mergeCells>
  <printOptions horizontalCentered="1" verticalCentered="1"/>
  <pageMargins left="0.23622047244094491" right="0.23622047244094491" top="0.74803149606299213" bottom="0.74803149606299213" header="0.31496062992125984" footer="0.31496062992125984"/>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3729" r:id="rId4" name="Check Box 1">
              <controlPr defaultSize="0" autoFill="0" autoLine="0" autoPict="0" altText="">
                <anchor moveWithCells="1">
                  <from>
                    <xdr:col>4</xdr:col>
                    <xdr:colOff>762000</xdr:colOff>
                    <xdr:row>20</xdr:row>
                    <xdr:rowOff>171450</xdr:rowOff>
                  </from>
                  <to>
                    <xdr:col>5</xdr:col>
                    <xdr:colOff>285750</xdr:colOff>
                    <xdr:row>21</xdr:row>
                    <xdr:rowOff>190500</xdr:rowOff>
                  </to>
                </anchor>
              </controlPr>
            </control>
          </mc:Choice>
        </mc:AlternateContent>
        <mc:AlternateContent xmlns:mc="http://schemas.openxmlformats.org/markup-compatibility/2006">
          <mc:Choice Requires="x14">
            <control shapeId="73730" r:id="rId5" name="Check Box 2">
              <controlPr defaultSize="0" autoFill="0" autoLine="0" autoPict="0" altText="">
                <anchor moveWithCells="1">
                  <from>
                    <xdr:col>4</xdr:col>
                    <xdr:colOff>762000</xdr:colOff>
                    <xdr:row>21</xdr:row>
                    <xdr:rowOff>161925</xdr:rowOff>
                  </from>
                  <to>
                    <xdr:col>5</xdr:col>
                    <xdr:colOff>285750</xdr:colOff>
                    <xdr:row>23</xdr:row>
                    <xdr:rowOff>0</xdr:rowOff>
                  </to>
                </anchor>
              </controlPr>
            </control>
          </mc:Choice>
        </mc:AlternateContent>
        <mc:AlternateContent xmlns:mc="http://schemas.openxmlformats.org/markup-compatibility/2006">
          <mc:Choice Requires="x14">
            <control shapeId="73731"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73732"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73733" r:id="rId8" name="Check Box 5">
              <controlPr defaultSize="0" autoFill="0" autoLine="0" autoPict="0" altText="">
                <anchor moveWithCells="1">
                  <from>
                    <xdr:col>3</xdr:col>
                    <xdr:colOff>19050</xdr:colOff>
                    <xdr:row>21</xdr:row>
                    <xdr:rowOff>0</xdr:rowOff>
                  </from>
                  <to>
                    <xdr:col>3</xdr:col>
                    <xdr:colOff>323850</xdr:colOff>
                    <xdr:row>22</xdr:row>
                    <xdr:rowOff>28575</xdr:rowOff>
                  </to>
                </anchor>
              </controlPr>
            </control>
          </mc:Choice>
        </mc:AlternateContent>
        <mc:AlternateContent xmlns:mc="http://schemas.openxmlformats.org/markup-compatibility/2006">
          <mc:Choice Requires="x14">
            <control shapeId="73734" r:id="rId9" name="Check Box 6">
              <controlPr defaultSize="0" autoFill="0" autoLine="0" autoPict="0" altText="">
                <anchor moveWithCells="1">
                  <from>
                    <xdr:col>3</xdr:col>
                    <xdr:colOff>57150</xdr:colOff>
                    <xdr:row>29</xdr:row>
                    <xdr:rowOff>161925</xdr:rowOff>
                  </from>
                  <to>
                    <xdr:col>3</xdr:col>
                    <xdr:colOff>361950</xdr:colOff>
                    <xdr:row>30</xdr:row>
                    <xdr:rowOff>190500</xdr:rowOff>
                  </to>
                </anchor>
              </controlPr>
            </control>
          </mc:Choice>
        </mc:AlternateContent>
        <mc:AlternateContent xmlns:mc="http://schemas.openxmlformats.org/markup-compatibility/2006">
          <mc:Choice Requires="x14">
            <control shapeId="73735" r:id="rId10" name="Check Box 7">
              <controlPr defaultSize="0" autoFill="0" autoLine="0" autoPict="0" altText="">
                <anchor moveWithCells="1">
                  <from>
                    <xdr:col>3</xdr:col>
                    <xdr:colOff>57150</xdr:colOff>
                    <xdr:row>30</xdr:row>
                    <xdr:rowOff>161925</xdr:rowOff>
                  </from>
                  <to>
                    <xdr:col>3</xdr:col>
                    <xdr:colOff>361950</xdr:colOff>
                    <xdr:row>31</xdr:row>
                    <xdr:rowOff>190500</xdr:rowOff>
                  </to>
                </anchor>
              </controlPr>
            </control>
          </mc:Choice>
        </mc:AlternateContent>
        <mc:AlternateContent xmlns:mc="http://schemas.openxmlformats.org/markup-compatibility/2006">
          <mc:Choice Requires="x14">
            <control shapeId="73736" r:id="rId11" name="Check Box 8">
              <controlPr defaultSize="0" autoFill="0" autoLine="0" autoPict="0" altText="">
                <anchor moveWithCells="1">
                  <from>
                    <xdr:col>3</xdr:col>
                    <xdr:colOff>57150</xdr:colOff>
                    <xdr:row>31</xdr:row>
                    <xdr:rowOff>161925</xdr:rowOff>
                  </from>
                  <to>
                    <xdr:col>3</xdr:col>
                    <xdr:colOff>361950</xdr:colOff>
                    <xdr:row>32</xdr:row>
                    <xdr:rowOff>190500</xdr:rowOff>
                  </to>
                </anchor>
              </controlPr>
            </control>
          </mc:Choice>
        </mc:AlternateContent>
        <mc:AlternateContent xmlns:mc="http://schemas.openxmlformats.org/markup-compatibility/2006">
          <mc:Choice Requires="x14">
            <control shapeId="73737" r:id="rId12" name="Check Box 9">
              <controlPr defaultSize="0" autoFill="0" autoLine="0" autoPict="0" altText="">
                <anchor moveWithCells="1">
                  <from>
                    <xdr:col>3</xdr:col>
                    <xdr:colOff>57150</xdr:colOff>
                    <xdr:row>32</xdr:row>
                    <xdr:rowOff>190500</xdr:rowOff>
                  </from>
                  <to>
                    <xdr:col>3</xdr:col>
                    <xdr:colOff>361950</xdr:colOff>
                    <xdr:row>34</xdr:row>
                    <xdr:rowOff>28575</xdr:rowOff>
                  </to>
                </anchor>
              </controlPr>
            </control>
          </mc:Choice>
        </mc:AlternateContent>
        <mc:AlternateContent xmlns:mc="http://schemas.openxmlformats.org/markup-compatibility/2006">
          <mc:Choice Requires="x14">
            <control shapeId="73738" r:id="rId13" name="Check Box 10">
              <controlPr defaultSize="0" autoFill="0" autoLine="0" autoPict="0" altText="">
                <anchor moveWithCells="1">
                  <from>
                    <xdr:col>3</xdr:col>
                    <xdr:colOff>57150</xdr:colOff>
                    <xdr:row>33</xdr:row>
                    <xdr:rowOff>190500</xdr:rowOff>
                  </from>
                  <to>
                    <xdr:col>3</xdr:col>
                    <xdr:colOff>361950</xdr:colOff>
                    <xdr:row>35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'C'!$K$3:$K$7</xm:f>
          </x14:formula1>
          <xm:sqref>O46 F45</xm:sqref>
        </x14:dataValidation>
        <x14:dataValidation type="list" allowBlank="1" showInputMessage="1" showErrorMessage="1">
          <x14:formula1>
            <xm:f>'C'!$C$3:$C$5</xm:f>
          </x14:formula1>
          <xm:sqref>F46</xm:sqref>
        </x14:dataValidation>
        <x14:dataValidation type="list" allowBlank="1" showInputMessage="1" showErrorMessage="1">
          <x14:formula1>
            <xm:f>'C'!$D$3:$D$4</xm:f>
          </x14:formula1>
          <xm:sqref>S34 B53:B57 B62:B66</xm:sqref>
        </x14:dataValidation>
        <x14:dataValidation type="list" allowBlank="1" showInputMessage="1" showErrorMessage="1">
          <x14:formula1>
            <xm:f>'C'!$E$3:$E$16</xm:f>
          </x14:formula1>
          <xm:sqref>D13:L13</xm:sqref>
        </x14:dataValidation>
        <x14:dataValidation type="list" allowBlank="1" showInputMessage="1" showErrorMessage="1">
          <x14:formula1>
            <xm:f>'C'!$L$3:$L$313</xm:f>
          </x14:formula1>
          <xm:sqref>D15</xm:sqref>
        </x14:dataValidation>
        <x14:dataValidation type="list" allowBlank="1" showInputMessage="1" showErrorMessage="1">
          <x14:formula1>
            <xm:f>'C'!$L$3:$L$33</xm:f>
          </x14:formula1>
          <xm:sqref>I4</xm:sqref>
        </x14:dataValidation>
        <x14:dataValidation type="list" allowBlank="1" showErrorMessage="1">
          <x14:formula1>
            <xm:f>'C'!$G$3:$G$50</xm:f>
          </x14:formula1>
          <xm:sqref>D6</xm:sqref>
        </x14:dataValidation>
      </x14:dataValidations>
    </ext>
  </extLs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68"/>
  <sheetViews>
    <sheetView topLeftCell="B1" workbookViewId="0">
      <selection activeCell="D6" sqref="D6:K6"/>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258</v>
      </c>
      <c r="C1" s="96"/>
      <c r="D1" s="96"/>
      <c r="E1" s="96"/>
      <c r="F1" s="96"/>
      <c r="G1" s="96"/>
      <c r="H1" s="96"/>
      <c r="I1" s="96"/>
      <c r="J1" s="97"/>
      <c r="K1" s="97"/>
      <c r="L1" s="7"/>
      <c r="M1" s="55"/>
      <c r="N1" s="7"/>
    </row>
    <row r="2" spans="1:16" s="6" customFormat="1" ht="18.75">
      <c r="B2" s="98" t="s">
        <v>208</v>
      </c>
      <c r="C2" s="99"/>
      <c r="D2" s="100"/>
      <c r="E2" s="100"/>
      <c r="F2" s="100"/>
      <c r="G2" s="100"/>
      <c r="H2" s="100"/>
      <c r="I2" s="100"/>
      <c r="J2" s="97"/>
      <c r="K2" s="97"/>
      <c r="L2" s="7"/>
      <c r="M2" s="55"/>
      <c r="N2" s="7"/>
    </row>
    <row r="3" spans="1:16" s="8" customFormat="1" ht="11.25">
      <c r="B3" s="9"/>
      <c r="C3" s="10"/>
      <c r="M3" s="56"/>
    </row>
    <row r="4" spans="1:16" ht="15.75">
      <c r="B4" s="101" t="s">
        <v>209</v>
      </c>
      <c r="C4" s="102"/>
      <c r="D4" s="103"/>
      <c r="E4" s="103"/>
      <c r="F4" s="104"/>
      <c r="G4" s="103"/>
      <c r="H4" s="105" t="s">
        <v>210</v>
      </c>
      <c r="I4" s="106">
        <v>22</v>
      </c>
      <c r="J4" s="107" t="s">
        <v>211</v>
      </c>
      <c r="K4" s="107">
        <f>COUNTIF('Evaluaciones 2023'!B:B,D6)</f>
        <v>21</v>
      </c>
      <c r="L4" s="8"/>
      <c r="M4" s="57"/>
      <c r="N4" s="8"/>
      <c r="O4" s="8"/>
      <c r="P4" s="8"/>
    </row>
    <row r="5" spans="1:16" s="16" customFormat="1" ht="5.25" customHeight="1">
      <c r="A5" s="11"/>
      <c r="B5" s="14"/>
      <c r="C5" s="15"/>
      <c r="F5" s="17"/>
      <c r="M5" s="38"/>
    </row>
    <row r="6" spans="1:16" ht="24.75" customHeight="1">
      <c r="B6" s="183" t="s">
        <v>212</v>
      </c>
      <c r="C6" s="183"/>
      <c r="D6" s="176" t="s">
        <v>111</v>
      </c>
      <c r="E6" s="177"/>
      <c r="F6" s="177"/>
      <c r="G6" s="177"/>
      <c r="H6" s="177"/>
      <c r="I6" s="177"/>
      <c r="J6" s="177"/>
      <c r="K6" s="177"/>
      <c r="M6" s="75"/>
    </row>
    <row r="7" spans="1:16" s="73" customFormat="1" ht="35.25" customHeight="1">
      <c r="B7" s="182" t="s">
        <v>213</v>
      </c>
      <c r="C7" s="182"/>
      <c r="D7" s="178" t="str">
        <f>VLOOKUP(D6,'C'!G3:M54,2,FALSE)</f>
        <v>515 Dirección General de Educación Superior para el Magisterio</v>
      </c>
      <c r="E7" s="179"/>
      <c r="F7" s="179"/>
      <c r="G7" s="179"/>
      <c r="H7" s="179"/>
      <c r="I7" s="179"/>
      <c r="J7" s="179"/>
      <c r="K7" s="179"/>
      <c r="L7" s="74"/>
      <c r="M7" s="38"/>
      <c r="N7" s="74"/>
      <c r="O7" s="74"/>
      <c r="P7" s="74"/>
    </row>
    <row r="8" spans="1:16" ht="18.75" customHeight="1">
      <c r="B8" s="166" t="s">
        <v>214</v>
      </c>
      <c r="C8" s="166"/>
      <c r="D8" s="180" t="str">
        <f>VLOOKUP(D6,'C'!G3:M51,3,FALSE)</f>
        <v>Ficha de Monitoreo y Evaluación de Diseño</v>
      </c>
      <c r="E8" s="181"/>
      <c r="F8" s="181"/>
      <c r="G8" s="181"/>
      <c r="H8" s="181"/>
      <c r="I8" s="181"/>
      <c r="J8" s="181"/>
      <c r="K8" s="181"/>
      <c r="M8" s="58"/>
    </row>
    <row r="9" spans="1:16" s="18" customFormat="1" ht="17.25" customHeight="1">
      <c r="B9" s="166" t="s">
        <v>215</v>
      </c>
      <c r="C9" s="166"/>
      <c r="D9" s="180">
        <f>VLOOKUP(D6,'C'!G3:M51,4,FALSE)</f>
        <v>2023</v>
      </c>
      <c r="E9" s="181"/>
      <c r="F9" s="181"/>
      <c r="G9" s="181"/>
      <c r="H9" s="181"/>
      <c r="I9" s="181"/>
      <c r="J9" s="181"/>
      <c r="K9" s="181"/>
      <c r="M9" s="59"/>
    </row>
    <row r="10" spans="1:16" ht="13.5" customHeight="1">
      <c r="G10" s="19"/>
      <c r="H10" s="19"/>
      <c r="I10" s="19"/>
      <c r="J10" s="19"/>
      <c r="K10" s="19"/>
      <c r="L10" s="19"/>
      <c r="M10" s="60"/>
      <c r="N10" s="20"/>
    </row>
    <row r="11" spans="1:16" s="21" customFormat="1" ht="13.5" customHeight="1">
      <c r="B11" s="12" t="s">
        <v>216</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1"/>
      <c r="N12" s="25"/>
    </row>
    <row r="13" spans="1:16" s="27" customFormat="1" ht="15" customHeight="1">
      <c r="A13" s="18"/>
      <c r="B13" s="189" t="s">
        <v>4</v>
      </c>
      <c r="C13" s="189"/>
      <c r="D13" s="194" t="s">
        <v>23</v>
      </c>
      <c r="E13" s="195"/>
      <c r="F13" s="195"/>
      <c r="G13" s="195"/>
      <c r="H13" s="195"/>
      <c r="I13" s="195"/>
      <c r="J13" s="195"/>
      <c r="K13" s="195"/>
      <c r="M13" s="61"/>
    </row>
    <row r="14" spans="1:16" s="27" customFormat="1" ht="15" customHeight="1">
      <c r="A14" s="18"/>
      <c r="B14" s="189" t="s">
        <v>217</v>
      </c>
      <c r="C14" s="189"/>
      <c r="D14" s="192">
        <f>VLOOKUP(D6,'Evaluaciones 2023'!B3:N585,7,FALSE)</f>
        <v>0</v>
      </c>
      <c r="E14" s="193"/>
      <c r="F14" s="193"/>
      <c r="G14" s="193"/>
      <c r="H14" s="193"/>
      <c r="I14" s="193"/>
      <c r="J14" s="193"/>
      <c r="K14" s="193"/>
      <c r="M14" s="61"/>
    </row>
    <row r="15" spans="1:16" s="27" customFormat="1" ht="15.75">
      <c r="A15" s="18"/>
      <c r="B15" s="189" t="s">
        <v>218</v>
      </c>
      <c r="C15" s="189"/>
      <c r="D15" s="194">
        <v>1</v>
      </c>
      <c r="E15" s="195"/>
      <c r="F15" s="195"/>
      <c r="G15" s="195"/>
      <c r="H15" s="195"/>
      <c r="I15" s="195"/>
      <c r="J15" s="195"/>
      <c r="K15" s="195"/>
      <c r="M15" s="62"/>
    </row>
    <row r="16" spans="1:16" s="27" customFormat="1" ht="13.5" customHeight="1">
      <c r="A16" s="18"/>
      <c r="C16" s="26"/>
      <c r="D16" s="26"/>
      <c r="E16" s="26"/>
      <c r="F16" s="26"/>
      <c r="G16" s="26"/>
      <c r="H16" s="26"/>
      <c r="I16" s="26"/>
      <c r="J16" s="26"/>
      <c r="K16" s="26"/>
      <c r="L16" s="28"/>
      <c r="M16" s="63"/>
      <c r="N16" s="28"/>
      <c r="O16" s="28"/>
      <c r="P16" s="28"/>
    </row>
    <row r="17" spans="1:21" s="27" customFormat="1" ht="60" customHeight="1">
      <c r="A17" s="18"/>
      <c r="B17" s="110" t="s">
        <v>216</v>
      </c>
      <c r="C17" s="184" t="e">
        <f>VLOOKUP(CONCATENATE($D$6,$I4),'Evaluaciones 2023'!$A$1:$L$1158,10,FALSE)</f>
        <v>#N/A</v>
      </c>
      <c r="D17" s="185"/>
      <c r="E17" s="185"/>
      <c r="F17" s="185"/>
      <c r="G17" s="185"/>
      <c r="H17" s="185"/>
      <c r="I17" s="185"/>
      <c r="J17" s="185"/>
      <c r="K17" s="185"/>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161</v>
      </c>
      <c r="C19" s="184" t="e">
        <f>VLOOKUP(CONCATENATE($D$6,$I4),'Evaluaciones 2023'!$A$1:$L$1158,12,FALSE)</f>
        <v>#N/A</v>
      </c>
      <c r="D19" s="185"/>
      <c r="E19" s="185"/>
      <c r="F19" s="185"/>
      <c r="G19" s="185"/>
      <c r="H19" s="185"/>
      <c r="I19" s="185"/>
      <c r="J19" s="185"/>
      <c r="K19" s="185"/>
      <c r="L19" s="17"/>
      <c r="M19" s="64"/>
      <c r="N19" s="17"/>
      <c r="O19" s="17"/>
      <c r="P19" s="17"/>
    </row>
    <row r="20" spans="1:21" s="18" customFormat="1" ht="15">
      <c r="D20" s="30"/>
      <c r="E20" s="30"/>
      <c r="F20" s="30"/>
      <c r="G20" s="30"/>
      <c r="H20" s="30"/>
      <c r="I20" s="30"/>
      <c r="J20" s="30"/>
      <c r="K20" s="30"/>
      <c r="L20" s="30"/>
      <c r="M20" s="65" t="b">
        <v>0</v>
      </c>
      <c r="N20" s="30"/>
      <c r="O20" s="30"/>
      <c r="P20" s="30"/>
    </row>
    <row r="21" spans="1:21" s="18" customFormat="1" ht="15">
      <c r="B21" s="187" t="s">
        <v>0</v>
      </c>
      <c r="C21" s="187"/>
      <c r="D21" s="31"/>
      <c r="E21" s="31"/>
      <c r="F21" s="31"/>
      <c r="G21" s="31"/>
      <c r="H21" s="31"/>
      <c r="I21" s="31"/>
      <c r="J21" s="31"/>
      <c r="K21" s="13"/>
      <c r="M21" s="66" t="b">
        <v>0</v>
      </c>
      <c r="N21" s="11"/>
    </row>
    <row r="22" spans="1:21" s="18" customFormat="1" ht="15.75">
      <c r="B22" s="188" t="s">
        <v>219</v>
      </c>
      <c r="C22" s="188"/>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29</v>
      </c>
      <c r="F24" s="51"/>
      <c r="I24" s="17"/>
      <c r="J24" s="32"/>
      <c r="K24" s="11"/>
      <c r="L24" s="32"/>
      <c r="M24" s="66" t="b">
        <v>0</v>
      </c>
      <c r="N24" s="11"/>
      <c r="O24" s="32"/>
    </row>
    <row r="25" spans="1:21" s="18" customFormat="1" ht="15">
      <c r="B25" s="33"/>
      <c r="C25" s="33"/>
      <c r="E25" s="32" t="s">
        <v>37</v>
      </c>
      <c r="F25" s="51"/>
      <c r="I25" s="17"/>
      <c r="J25" s="32"/>
      <c r="K25" s="11"/>
      <c r="L25" s="32"/>
      <c r="M25" s="56"/>
      <c r="N25" s="11"/>
      <c r="O25" s="32"/>
    </row>
    <row r="26" spans="1:21" ht="15.75" customHeight="1">
      <c r="C26" s="18"/>
      <c r="D26" s="18"/>
      <c r="E26" s="8"/>
      <c r="F26" s="8"/>
      <c r="G26" s="8"/>
      <c r="H26" s="8"/>
      <c r="I26" s="8"/>
      <c r="J26" s="8"/>
      <c r="K26" s="8"/>
      <c r="L26" s="8"/>
      <c r="M26" s="57"/>
      <c r="N26" s="8"/>
      <c r="O26" s="8"/>
      <c r="P26" s="8"/>
    </row>
    <row r="27" spans="1:21" ht="47.25" customHeight="1">
      <c r="B27" s="186" t="s">
        <v>220</v>
      </c>
      <c r="C27" s="186"/>
      <c r="D27" s="186"/>
      <c r="E27" s="160"/>
      <c r="F27" s="161"/>
      <c r="G27" s="161"/>
      <c r="H27" s="161"/>
      <c r="I27" s="161"/>
      <c r="J27" s="161"/>
      <c r="K27" s="162"/>
      <c r="L27" s="16"/>
      <c r="M27" s="59"/>
      <c r="N27" s="16"/>
      <c r="O27" s="16"/>
      <c r="P27" s="16"/>
    </row>
    <row r="28" spans="1:21" ht="15.75">
      <c r="F28" s="19"/>
      <c r="H28" s="19"/>
      <c r="I28" s="19"/>
      <c r="J28" s="19"/>
      <c r="K28" s="19"/>
      <c r="L28" s="19"/>
      <c r="M28" s="67"/>
      <c r="N28" s="20"/>
    </row>
    <row r="29" spans="1:21" s="21" customFormat="1" ht="13.5" customHeight="1">
      <c r="B29" s="12" t="s">
        <v>221</v>
      </c>
      <c r="C29" s="34"/>
      <c r="D29" s="34"/>
      <c r="E29" s="34"/>
      <c r="F29" s="34"/>
      <c r="G29" s="35"/>
      <c r="H29" s="35"/>
      <c r="I29" s="35"/>
      <c r="J29" s="35"/>
      <c r="K29" s="35"/>
      <c r="L29" s="36"/>
      <c r="M29" s="38"/>
      <c r="N29" s="37"/>
    </row>
    <row r="30" spans="1:21" s="26" customFormat="1" ht="14.25" customHeight="1">
      <c r="A30" s="21"/>
      <c r="B30" s="14"/>
      <c r="C30" s="152" t="s">
        <v>222</v>
      </c>
      <c r="D30" s="152"/>
      <c r="G30" s="24"/>
      <c r="H30" s="11"/>
      <c r="I30" s="11"/>
      <c r="J30" s="11"/>
      <c r="K30" s="11"/>
      <c r="L30" s="11"/>
      <c r="M30" s="68" t="b">
        <v>0</v>
      </c>
      <c r="N30" s="11"/>
      <c r="O30" s="11"/>
      <c r="P30" s="11"/>
    </row>
    <row r="31" spans="1:21" ht="15.75">
      <c r="B31" s="159" t="s">
        <v>223</v>
      </c>
      <c r="C31" s="159"/>
      <c r="D31" s="50"/>
      <c r="M31" s="68" t="b">
        <v>0</v>
      </c>
      <c r="Q31" s="21"/>
      <c r="T31" s="21"/>
      <c r="U31" s="21"/>
    </row>
    <row r="32" spans="1:21" ht="15.75">
      <c r="B32" s="159" t="s">
        <v>224</v>
      </c>
      <c r="C32" s="159"/>
      <c r="D32" s="51"/>
      <c r="M32" s="68" t="b">
        <v>0</v>
      </c>
      <c r="Q32" s="21"/>
      <c r="T32" s="21"/>
      <c r="U32" s="21"/>
    </row>
    <row r="33" spans="1:21" ht="15.75">
      <c r="B33" s="174" t="s">
        <v>225</v>
      </c>
      <c r="C33" s="174"/>
      <c r="D33" s="50"/>
      <c r="E33" s="20" t="s">
        <v>226</v>
      </c>
      <c r="F33" s="168"/>
      <c r="G33" s="169"/>
      <c r="H33" s="169"/>
      <c r="I33" s="169"/>
      <c r="J33" s="169"/>
      <c r="K33" s="170"/>
      <c r="M33" s="68" t="b">
        <v>0</v>
      </c>
      <c r="Q33" s="21"/>
      <c r="T33" s="21"/>
      <c r="U33" s="21"/>
    </row>
    <row r="34" spans="1:21" s="38" customFormat="1" ht="15.75">
      <c r="B34" s="175" t="s">
        <v>227</v>
      </c>
      <c r="C34" s="175"/>
      <c r="D34" s="52"/>
      <c r="E34" s="20" t="s">
        <v>226</v>
      </c>
      <c r="F34" s="168"/>
      <c r="G34" s="169"/>
      <c r="H34" s="169"/>
      <c r="I34" s="169"/>
      <c r="J34" s="169"/>
      <c r="K34" s="170"/>
      <c r="L34" s="11"/>
      <c r="M34" s="68" t="b">
        <v>0</v>
      </c>
      <c r="N34" s="11"/>
      <c r="O34" s="11"/>
      <c r="P34" s="11"/>
      <c r="Q34" s="21"/>
      <c r="R34" s="21"/>
      <c r="S34" s="21"/>
      <c r="T34" s="39"/>
      <c r="U34" s="39"/>
    </row>
    <row r="35" spans="1:21" s="38" customFormat="1" ht="15.75">
      <c r="B35" s="175" t="s">
        <v>228</v>
      </c>
      <c r="C35" s="175"/>
      <c r="D35" s="53"/>
      <c r="E35" s="20" t="s">
        <v>226</v>
      </c>
      <c r="F35" s="168"/>
      <c r="G35" s="169"/>
      <c r="H35" s="169"/>
      <c r="I35" s="169"/>
      <c r="J35" s="169"/>
      <c r="K35" s="170"/>
      <c r="L35" s="11"/>
      <c r="M35" s="59"/>
      <c r="N35" s="11"/>
      <c r="O35" s="11"/>
      <c r="P35" s="11"/>
      <c r="Q35" s="21"/>
      <c r="R35" s="21"/>
      <c r="S35" s="21"/>
      <c r="T35" s="39"/>
      <c r="U35" s="39"/>
    </row>
    <row r="36" spans="1:21" s="38" customFormat="1" ht="15.75">
      <c r="B36" s="11"/>
      <c r="C36" s="11"/>
      <c r="D36" s="8"/>
      <c r="E36" s="11"/>
      <c r="F36" s="40"/>
      <c r="G36" s="11"/>
      <c r="H36" s="40"/>
      <c r="I36" s="19"/>
      <c r="J36" s="40"/>
      <c r="K36" s="40"/>
      <c r="L36" s="19"/>
      <c r="N36" s="20"/>
      <c r="O36" s="11"/>
      <c r="P36" s="11"/>
      <c r="Q36" s="21"/>
      <c r="R36" s="21"/>
      <c r="S36" s="21"/>
      <c r="T36" s="39"/>
      <c r="U36" s="39"/>
    </row>
    <row r="37" spans="1:21" ht="12.75" customHeight="1">
      <c r="B37" s="49" t="s">
        <v>229</v>
      </c>
      <c r="Q37" s="21"/>
      <c r="R37" s="21"/>
      <c r="S37" s="21"/>
      <c r="T37" s="21"/>
      <c r="U37" s="21"/>
    </row>
    <row r="38" spans="1:21" ht="45" customHeight="1">
      <c r="B38" s="160"/>
      <c r="C38" s="161"/>
      <c r="D38" s="161"/>
      <c r="E38" s="161"/>
      <c r="F38" s="161"/>
      <c r="G38" s="161"/>
      <c r="H38" s="161"/>
      <c r="I38" s="161"/>
      <c r="J38" s="161"/>
      <c r="K38" s="162"/>
      <c r="Q38" s="21"/>
      <c r="R38" s="21"/>
      <c r="S38" s="21"/>
      <c r="T38" s="21"/>
      <c r="U38" s="21"/>
    </row>
    <row r="39" spans="1:21" ht="7.5" customHeight="1">
      <c r="Q39" s="21"/>
      <c r="R39" s="21"/>
      <c r="S39" s="21"/>
      <c r="T39" s="21"/>
      <c r="U39" s="21"/>
    </row>
    <row r="40" spans="1:21" ht="15.75" customHeight="1">
      <c r="B40" s="49" t="s">
        <v>230</v>
      </c>
      <c r="C40" s="41"/>
      <c r="D40" s="41"/>
      <c r="E40" s="41"/>
      <c r="Q40" s="21"/>
      <c r="R40" s="21"/>
      <c r="S40" s="21"/>
      <c r="T40" s="21"/>
      <c r="U40" s="21"/>
    </row>
    <row r="41" spans="1:21" ht="45" customHeight="1">
      <c r="B41" s="160"/>
      <c r="C41" s="161"/>
      <c r="D41" s="161"/>
      <c r="E41" s="161"/>
      <c r="F41" s="161"/>
      <c r="G41" s="161"/>
      <c r="H41" s="161"/>
      <c r="I41" s="161"/>
      <c r="J41" s="161"/>
      <c r="K41" s="162"/>
      <c r="Q41" s="21"/>
      <c r="R41" s="21"/>
      <c r="S41" s="21"/>
      <c r="T41" s="21"/>
      <c r="U41" s="21"/>
    </row>
    <row r="42" spans="1:21" ht="15.75">
      <c r="M42" s="67"/>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N44" s="37"/>
      <c r="O44" s="21"/>
      <c r="P44" s="21"/>
    </row>
    <row r="45" spans="1:21" ht="15" customHeight="1">
      <c r="B45" s="166" t="s">
        <v>231</v>
      </c>
      <c r="C45" s="166"/>
      <c r="D45" s="166"/>
      <c r="E45" s="166"/>
      <c r="F45" s="160" t="s">
        <v>17</v>
      </c>
      <c r="G45" s="161"/>
      <c r="H45" s="161"/>
      <c r="I45" s="161"/>
      <c r="J45" s="161"/>
      <c r="K45" s="162"/>
      <c r="M45" s="69"/>
    </row>
    <row r="46" spans="1:21" ht="20.25" customHeight="1">
      <c r="B46" s="166" t="s">
        <v>232</v>
      </c>
      <c r="C46" s="166"/>
      <c r="D46" s="166"/>
      <c r="E46" s="166"/>
      <c r="F46" s="163"/>
      <c r="G46" s="164"/>
      <c r="H46" s="164"/>
      <c r="I46" s="164"/>
      <c r="J46" s="164"/>
      <c r="K46" s="165"/>
      <c r="L46" s="20"/>
      <c r="M46" s="70"/>
      <c r="N46" s="20"/>
      <c r="O46" s="10"/>
    </row>
    <row r="47" spans="1:21">
      <c r="F47" s="43"/>
      <c r="G47" s="43"/>
      <c r="H47" s="43"/>
      <c r="I47" s="43"/>
      <c r="J47" s="43"/>
      <c r="K47" s="43"/>
      <c r="L47" s="43"/>
      <c r="M47" s="69"/>
      <c r="N47" s="43"/>
      <c r="O47" s="43"/>
      <c r="P47" s="43"/>
    </row>
    <row r="48" spans="1:21" ht="15.75" customHeight="1">
      <c r="A48" s="21"/>
      <c r="B48" s="44" t="s">
        <v>233</v>
      </c>
      <c r="C48" s="22"/>
      <c r="D48" s="22"/>
      <c r="E48" s="22"/>
      <c r="F48" s="22"/>
      <c r="G48" s="23"/>
      <c r="H48" s="23"/>
      <c r="I48" s="23"/>
      <c r="J48" s="23"/>
      <c r="K48" s="23"/>
      <c r="L48" s="20"/>
      <c r="N48" s="20"/>
      <c r="O48" s="10"/>
    </row>
    <row r="50" spans="2:16" ht="64.5" customHeight="1">
      <c r="B50" s="32" t="s">
        <v>216</v>
      </c>
      <c r="C50" s="172" t="e">
        <f>C17</f>
        <v>#N/A</v>
      </c>
      <c r="D50" s="173"/>
      <c r="E50" s="173"/>
      <c r="F50" s="173"/>
      <c r="G50" s="173"/>
      <c r="H50" s="173"/>
      <c r="I50" s="173"/>
      <c r="J50" s="173"/>
      <c r="K50" s="173"/>
    </row>
    <row r="51" spans="2:16" ht="15">
      <c r="M51" s="71"/>
    </row>
    <row r="52" spans="2:16" ht="27.75" customHeight="1">
      <c r="B52" s="76" t="s">
        <v>246</v>
      </c>
      <c r="C52" s="171" t="s">
        <v>235</v>
      </c>
      <c r="D52" s="171"/>
      <c r="E52" s="171"/>
      <c r="F52" s="171"/>
      <c r="G52" s="171"/>
      <c r="H52" s="45" t="s">
        <v>236</v>
      </c>
      <c r="I52" s="45" t="s">
        <v>237</v>
      </c>
      <c r="J52" s="45" t="s">
        <v>238</v>
      </c>
      <c r="K52" s="45" t="s">
        <v>239</v>
      </c>
      <c r="L52" s="46"/>
      <c r="M52" s="68" t="b">
        <v>0</v>
      </c>
      <c r="N52" s="46"/>
      <c r="O52" s="46"/>
      <c r="P52" s="46"/>
    </row>
    <row r="53" spans="2:16" ht="45" customHeight="1">
      <c r="B53" s="47"/>
      <c r="C53" s="167"/>
      <c r="D53" s="167"/>
      <c r="E53" s="167"/>
      <c r="F53" s="167"/>
      <c r="G53" s="167"/>
      <c r="H53" s="79"/>
      <c r="I53" s="80"/>
      <c r="J53" s="79"/>
      <c r="K53" s="79"/>
      <c r="M53" s="68" t="b">
        <v>1</v>
      </c>
    </row>
    <row r="54" spans="2:16" ht="45" customHeight="1">
      <c r="B54" s="47"/>
      <c r="C54" s="167"/>
      <c r="D54" s="167"/>
      <c r="E54" s="167"/>
      <c r="F54" s="167"/>
      <c r="G54" s="167"/>
      <c r="H54" s="79"/>
      <c r="I54" s="80"/>
      <c r="J54" s="79"/>
      <c r="K54" s="79"/>
      <c r="M54" s="68" t="b">
        <v>0</v>
      </c>
    </row>
    <row r="55" spans="2:16" ht="45" customHeight="1">
      <c r="B55" s="47"/>
      <c r="C55" s="167"/>
      <c r="D55" s="167"/>
      <c r="E55" s="167"/>
      <c r="F55" s="167"/>
      <c r="G55" s="167"/>
      <c r="H55" s="79"/>
      <c r="I55" s="80"/>
      <c r="J55" s="79"/>
      <c r="K55" s="79"/>
      <c r="M55" s="68" t="b">
        <v>0</v>
      </c>
    </row>
    <row r="56" spans="2:16" ht="45" customHeight="1">
      <c r="B56" s="47"/>
      <c r="C56" s="167"/>
      <c r="D56" s="167"/>
      <c r="E56" s="167"/>
      <c r="F56" s="167"/>
      <c r="G56" s="167"/>
      <c r="H56" s="79"/>
      <c r="I56" s="80"/>
      <c r="J56" s="79"/>
      <c r="K56" s="79"/>
      <c r="M56" s="68" t="b">
        <v>0</v>
      </c>
    </row>
    <row r="57" spans="2:16" ht="45" customHeight="1">
      <c r="B57" s="47"/>
      <c r="C57" s="167"/>
      <c r="D57" s="167"/>
      <c r="E57" s="167"/>
      <c r="F57" s="167"/>
      <c r="G57" s="167"/>
      <c r="H57" s="79"/>
      <c r="I57" s="80"/>
      <c r="J57" s="79"/>
      <c r="K57" s="79"/>
    </row>
    <row r="59" spans="2:16" ht="15.75">
      <c r="B59" s="44" t="s">
        <v>240</v>
      </c>
      <c r="C59" s="22"/>
      <c r="D59" s="22"/>
      <c r="E59" s="22"/>
      <c r="F59" s="22"/>
      <c r="G59" s="23"/>
      <c r="H59" s="23"/>
      <c r="I59" s="23"/>
      <c r="J59" s="23"/>
      <c r="K59" s="23"/>
    </row>
    <row r="60" spans="2:16" ht="3.75" customHeight="1"/>
    <row r="61" spans="2:16" ht="25.5">
      <c r="B61" s="76" t="s">
        <v>248</v>
      </c>
      <c r="C61" s="77" t="s">
        <v>241</v>
      </c>
      <c r="D61" s="153" t="s">
        <v>242</v>
      </c>
      <c r="E61" s="154"/>
      <c r="F61" s="154"/>
      <c r="G61" s="155"/>
      <c r="H61" s="45" t="s">
        <v>236</v>
      </c>
      <c r="I61" s="45" t="s">
        <v>237</v>
      </c>
      <c r="J61" s="45" t="s">
        <v>238</v>
      </c>
      <c r="K61" s="45" t="s">
        <v>239</v>
      </c>
      <c r="M61" s="68" t="b">
        <v>0</v>
      </c>
    </row>
    <row r="62" spans="2:16" ht="45" customHeight="1">
      <c r="B62" s="47"/>
      <c r="C62" s="81"/>
      <c r="D62" s="156"/>
      <c r="E62" s="157"/>
      <c r="F62" s="157"/>
      <c r="G62" s="158"/>
      <c r="H62" s="78"/>
      <c r="I62" s="78"/>
      <c r="J62" s="78"/>
      <c r="K62" s="78"/>
      <c r="M62" s="68" t="b">
        <v>0</v>
      </c>
    </row>
    <row r="63" spans="2:16" ht="45" customHeight="1">
      <c r="B63" s="47"/>
      <c r="C63" s="81"/>
      <c r="D63" s="156"/>
      <c r="E63" s="157"/>
      <c r="F63" s="157"/>
      <c r="G63" s="158"/>
      <c r="H63" s="78"/>
      <c r="I63" s="78"/>
      <c r="J63" s="78"/>
      <c r="K63" s="78"/>
      <c r="M63" s="68" t="b">
        <v>0</v>
      </c>
    </row>
    <row r="64" spans="2:16" ht="45" customHeight="1">
      <c r="B64" s="47"/>
      <c r="C64" s="81"/>
      <c r="D64" s="156"/>
      <c r="E64" s="157"/>
      <c r="F64" s="157"/>
      <c r="G64" s="158"/>
      <c r="H64" s="78"/>
      <c r="I64" s="78"/>
      <c r="J64" s="78"/>
      <c r="K64" s="78"/>
      <c r="M64" s="68" t="b">
        <v>0</v>
      </c>
    </row>
    <row r="65" spans="2:13" ht="45" customHeight="1">
      <c r="B65" s="47"/>
      <c r="C65" s="81"/>
      <c r="D65" s="156"/>
      <c r="E65" s="157"/>
      <c r="F65" s="157"/>
      <c r="G65" s="158"/>
      <c r="H65" s="78"/>
      <c r="I65" s="78"/>
      <c r="J65" s="78"/>
      <c r="K65" s="78"/>
      <c r="M65" s="68" t="b">
        <v>0</v>
      </c>
    </row>
    <row r="66" spans="2:13" ht="45" customHeight="1">
      <c r="B66" s="47"/>
      <c r="C66" s="81"/>
      <c r="D66" s="156"/>
      <c r="E66" s="157"/>
      <c r="F66" s="157"/>
      <c r="G66" s="158"/>
      <c r="H66" s="78"/>
      <c r="I66" s="78"/>
      <c r="J66" s="78"/>
      <c r="K66" s="78"/>
    </row>
    <row r="67" spans="2:13" ht="13.5" thickBot="1">
      <c r="M67" s="72"/>
    </row>
    <row r="68" spans="2:13" s="48" customFormat="1" ht="13.5" thickBot="1">
      <c r="M68" s="38"/>
    </row>
  </sheetData>
  <mergeCells count="48">
    <mergeCell ref="D62:G62"/>
    <mergeCell ref="D63:G63"/>
    <mergeCell ref="D64:G64"/>
    <mergeCell ref="D65:G65"/>
    <mergeCell ref="D66:G66"/>
    <mergeCell ref="D61:G61"/>
    <mergeCell ref="B45:E45"/>
    <mergeCell ref="F45:K45"/>
    <mergeCell ref="B46:E46"/>
    <mergeCell ref="F46:K46"/>
    <mergeCell ref="C50:K50"/>
    <mergeCell ref="C52:G52"/>
    <mergeCell ref="C53:G53"/>
    <mergeCell ref="C54:G54"/>
    <mergeCell ref="C55:G55"/>
    <mergeCell ref="C56:G56"/>
    <mergeCell ref="C57:G57"/>
    <mergeCell ref="B41:K41"/>
    <mergeCell ref="B27:D27"/>
    <mergeCell ref="E27:K27"/>
    <mergeCell ref="C30:D30"/>
    <mergeCell ref="B31:C31"/>
    <mergeCell ref="B32:C32"/>
    <mergeCell ref="B33:C33"/>
    <mergeCell ref="F33:K33"/>
    <mergeCell ref="B34:C34"/>
    <mergeCell ref="F34:K34"/>
    <mergeCell ref="B35:C35"/>
    <mergeCell ref="F35:K35"/>
    <mergeCell ref="B38:K38"/>
    <mergeCell ref="B22:C22"/>
    <mergeCell ref="B9:C9"/>
    <mergeCell ref="D9:K9"/>
    <mergeCell ref="B13:C13"/>
    <mergeCell ref="D13:K13"/>
    <mergeCell ref="B14:C14"/>
    <mergeCell ref="D14:K14"/>
    <mergeCell ref="B15:C15"/>
    <mergeCell ref="D15:K15"/>
    <mergeCell ref="C17:K17"/>
    <mergeCell ref="C19:K19"/>
    <mergeCell ref="B21:C21"/>
    <mergeCell ref="B6:C6"/>
    <mergeCell ref="D6:K6"/>
    <mergeCell ref="B7:C7"/>
    <mergeCell ref="D7:K7"/>
    <mergeCell ref="B8:C8"/>
    <mergeCell ref="D8:K8"/>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21" r:id="rId4" name="Check Box 1">
              <controlPr defaultSize="0" autoFill="0" autoLine="0" autoPict="0" altText="">
                <anchor moveWithCells="1">
                  <from>
                    <xdr:col>4</xdr:col>
                    <xdr:colOff>762000</xdr:colOff>
                    <xdr:row>20</xdr:row>
                    <xdr:rowOff>171450</xdr:rowOff>
                  </from>
                  <to>
                    <xdr:col>5</xdr:col>
                    <xdr:colOff>285750</xdr:colOff>
                    <xdr:row>22</xdr:row>
                    <xdr:rowOff>0</xdr:rowOff>
                  </to>
                </anchor>
              </controlPr>
            </control>
          </mc:Choice>
        </mc:AlternateContent>
        <mc:AlternateContent xmlns:mc="http://schemas.openxmlformats.org/markup-compatibility/2006">
          <mc:Choice Requires="x14">
            <control shapeId="133122" r:id="rId5" name="Check Box 2">
              <controlPr defaultSize="0" autoFill="0" autoLine="0" autoPict="0" altText="">
                <anchor moveWithCells="1">
                  <from>
                    <xdr:col>4</xdr:col>
                    <xdr:colOff>762000</xdr:colOff>
                    <xdr:row>21</xdr:row>
                    <xdr:rowOff>161925</xdr:rowOff>
                  </from>
                  <to>
                    <xdr:col>5</xdr:col>
                    <xdr:colOff>285750</xdr:colOff>
                    <xdr:row>23</xdr:row>
                    <xdr:rowOff>9525</xdr:rowOff>
                  </to>
                </anchor>
              </controlPr>
            </control>
          </mc:Choice>
        </mc:AlternateContent>
        <mc:AlternateContent xmlns:mc="http://schemas.openxmlformats.org/markup-compatibility/2006">
          <mc:Choice Requires="x14">
            <control shapeId="133123"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33124"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33125" r:id="rId8" name="Check Box 5">
              <controlPr defaultSize="0" autoFill="0" autoLine="0" autoPict="0" altText="">
                <anchor moveWithCells="1">
                  <from>
                    <xdr:col>3</xdr:col>
                    <xdr:colOff>19050</xdr:colOff>
                    <xdr:row>21</xdr:row>
                    <xdr:rowOff>0</xdr:rowOff>
                  </from>
                  <to>
                    <xdr:col>3</xdr:col>
                    <xdr:colOff>323850</xdr:colOff>
                    <xdr:row>22</xdr:row>
                    <xdr:rowOff>38100</xdr:rowOff>
                  </to>
                </anchor>
              </controlPr>
            </control>
          </mc:Choice>
        </mc:AlternateContent>
        <mc:AlternateContent xmlns:mc="http://schemas.openxmlformats.org/markup-compatibility/2006">
          <mc:Choice Requires="x14">
            <control shapeId="133126" r:id="rId9" name="Check Box 6">
              <controlPr defaultSize="0" autoFill="0" autoLine="0" autoPict="0" altText="">
                <anchor moveWithCells="1">
                  <from>
                    <xdr:col>3</xdr:col>
                    <xdr:colOff>57150</xdr:colOff>
                    <xdr:row>29</xdr:row>
                    <xdr:rowOff>161925</xdr:rowOff>
                  </from>
                  <to>
                    <xdr:col>3</xdr:col>
                    <xdr:colOff>361950</xdr:colOff>
                    <xdr:row>30</xdr:row>
                    <xdr:rowOff>180975</xdr:rowOff>
                  </to>
                </anchor>
              </controlPr>
            </control>
          </mc:Choice>
        </mc:AlternateContent>
        <mc:AlternateContent xmlns:mc="http://schemas.openxmlformats.org/markup-compatibility/2006">
          <mc:Choice Requires="x14">
            <control shapeId="133127" r:id="rId10" name="Check Box 7">
              <controlPr defaultSize="0" autoFill="0" autoLine="0" autoPict="0" altText="">
                <anchor moveWithCells="1">
                  <from>
                    <xdr:col>3</xdr:col>
                    <xdr:colOff>57150</xdr:colOff>
                    <xdr:row>30</xdr:row>
                    <xdr:rowOff>161925</xdr:rowOff>
                  </from>
                  <to>
                    <xdr:col>3</xdr:col>
                    <xdr:colOff>361950</xdr:colOff>
                    <xdr:row>32</xdr:row>
                    <xdr:rowOff>9525</xdr:rowOff>
                  </to>
                </anchor>
              </controlPr>
            </control>
          </mc:Choice>
        </mc:AlternateContent>
        <mc:AlternateContent xmlns:mc="http://schemas.openxmlformats.org/markup-compatibility/2006">
          <mc:Choice Requires="x14">
            <control shapeId="133128" r:id="rId11" name="Check Box 8">
              <controlPr defaultSize="0" autoFill="0" autoLine="0" autoPict="0" altText="">
                <anchor moveWithCells="1">
                  <from>
                    <xdr:col>3</xdr:col>
                    <xdr:colOff>57150</xdr:colOff>
                    <xdr:row>31</xdr:row>
                    <xdr:rowOff>161925</xdr:rowOff>
                  </from>
                  <to>
                    <xdr:col>3</xdr:col>
                    <xdr:colOff>361950</xdr:colOff>
                    <xdr:row>33</xdr:row>
                    <xdr:rowOff>9525</xdr:rowOff>
                  </to>
                </anchor>
              </controlPr>
            </control>
          </mc:Choice>
        </mc:AlternateContent>
        <mc:AlternateContent xmlns:mc="http://schemas.openxmlformats.org/markup-compatibility/2006">
          <mc:Choice Requires="x14">
            <control shapeId="133129" r:id="rId12" name="Check Box 9">
              <controlPr defaultSize="0" autoFill="0" autoLine="0" autoPict="0" altText="">
                <anchor moveWithCells="1">
                  <from>
                    <xdr:col>3</xdr:col>
                    <xdr:colOff>57150</xdr:colOff>
                    <xdr:row>32</xdr:row>
                    <xdr:rowOff>190500</xdr:rowOff>
                  </from>
                  <to>
                    <xdr:col>3</xdr:col>
                    <xdr:colOff>361950</xdr:colOff>
                    <xdr:row>34</xdr:row>
                    <xdr:rowOff>47625</xdr:rowOff>
                  </to>
                </anchor>
              </controlPr>
            </control>
          </mc:Choice>
        </mc:AlternateContent>
        <mc:AlternateContent xmlns:mc="http://schemas.openxmlformats.org/markup-compatibility/2006">
          <mc:Choice Requires="x14">
            <control shapeId="133130" r:id="rId13" name="Check Box 10">
              <controlPr defaultSize="0" autoFill="0" autoLine="0" autoPict="0" altText="">
                <anchor moveWithCells="1">
                  <from>
                    <xdr:col>3</xdr:col>
                    <xdr:colOff>57150</xdr:colOff>
                    <xdr:row>33</xdr:row>
                    <xdr:rowOff>190500</xdr:rowOff>
                  </from>
                  <to>
                    <xdr:col>3</xdr:col>
                    <xdr:colOff>361950</xdr:colOff>
                    <xdr:row>35</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'C'!$D$3:$D$4</xm:f>
          </x14:formula1>
          <xm:sqref>S34 B53:B57 B62:B66</xm:sqref>
        </x14:dataValidation>
        <x14:dataValidation type="list" allowBlank="1" showInputMessage="1" showErrorMessage="1">
          <x14:formula1>
            <xm:f>'C'!$C$3:$C$5</xm:f>
          </x14:formula1>
          <xm:sqref>F46</xm:sqref>
        </x14:dataValidation>
        <x14:dataValidation type="list" allowBlank="1" showInputMessage="1" showErrorMessage="1">
          <x14:formula1>
            <xm:f>'C'!$K$3:$K$7</xm:f>
          </x14:formula1>
          <xm:sqref>O46 F45</xm:sqref>
        </x14:dataValidation>
        <x14:dataValidation type="list" allowBlank="1" showInputMessage="1" showErrorMessage="1">
          <x14:formula1>
            <xm:f>'C'!$E$3:$E$16</xm:f>
          </x14:formula1>
          <xm:sqref>D13:L13</xm:sqref>
        </x14:dataValidation>
        <x14:dataValidation type="list" allowBlank="1" showInputMessage="1" showErrorMessage="1">
          <x14:formula1>
            <xm:f>'C'!$L$3:$L$33</xm:f>
          </x14:formula1>
          <xm:sqref>I4</xm:sqref>
        </x14:dataValidation>
        <x14:dataValidation type="list" allowBlank="1" showInputMessage="1" showErrorMessage="1">
          <x14:formula1>
            <xm:f>'C'!$L$3:$L$313</xm:f>
          </x14:formula1>
          <xm:sqref>D15</xm:sqref>
        </x14:dataValidation>
        <x14:dataValidation type="list" allowBlank="1" showErrorMessage="1">
          <x14:formula1>
            <xm:f>'C'!$G$3:$G$50</xm:f>
          </x14:formula1>
          <xm:sqref>D6</xm:sqref>
        </x14:dataValidation>
      </x14:dataValidations>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68"/>
  <sheetViews>
    <sheetView topLeftCell="C1" workbookViewId="0">
      <selection activeCell="D6" sqref="D6:K6"/>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258</v>
      </c>
      <c r="C1" s="96"/>
      <c r="D1" s="96"/>
      <c r="E1" s="96"/>
      <c r="F1" s="96"/>
      <c r="G1" s="96"/>
      <c r="H1" s="96"/>
      <c r="I1" s="96"/>
      <c r="J1" s="97"/>
      <c r="K1" s="97"/>
      <c r="L1" s="7"/>
      <c r="M1" s="55"/>
      <c r="N1" s="7"/>
    </row>
    <row r="2" spans="1:16" s="6" customFormat="1" ht="18.75">
      <c r="B2" s="98" t="s">
        <v>208</v>
      </c>
      <c r="C2" s="99"/>
      <c r="D2" s="100"/>
      <c r="E2" s="100"/>
      <c r="F2" s="100"/>
      <c r="G2" s="100"/>
      <c r="H2" s="100"/>
      <c r="I2" s="100"/>
      <c r="J2" s="97"/>
      <c r="K2" s="97"/>
      <c r="L2" s="7"/>
      <c r="M2" s="55"/>
      <c r="N2" s="7"/>
    </row>
    <row r="3" spans="1:16" s="8" customFormat="1" ht="11.25">
      <c r="B3" s="9"/>
      <c r="C3" s="10"/>
      <c r="M3" s="56"/>
    </row>
    <row r="4" spans="1:16" ht="15.75">
      <c r="B4" s="101" t="s">
        <v>209</v>
      </c>
      <c r="C4" s="102"/>
      <c r="D4" s="103"/>
      <c r="E4" s="103"/>
      <c r="F4" s="104"/>
      <c r="G4" s="103"/>
      <c r="H4" s="105" t="s">
        <v>210</v>
      </c>
      <c r="I4" s="106">
        <v>23</v>
      </c>
      <c r="J4" s="107" t="s">
        <v>211</v>
      </c>
      <c r="K4" s="107">
        <f>COUNTIF('Evaluaciones 2023'!B:B,D6)</f>
        <v>22</v>
      </c>
      <c r="L4" s="8"/>
      <c r="M4" s="56"/>
      <c r="N4" s="8"/>
      <c r="O4" s="8"/>
      <c r="P4" s="8"/>
    </row>
    <row r="5" spans="1:16" s="16" customFormat="1" ht="5.25" customHeight="1">
      <c r="A5" s="11"/>
      <c r="B5" s="14"/>
      <c r="C5" s="15"/>
      <c r="F5" s="17"/>
      <c r="M5" s="57"/>
    </row>
    <row r="6" spans="1:16" ht="24.75" customHeight="1">
      <c r="B6" s="183" t="s">
        <v>212</v>
      </c>
      <c r="C6" s="183"/>
      <c r="D6" s="176" t="s">
        <v>102</v>
      </c>
      <c r="E6" s="177"/>
      <c r="F6" s="177"/>
      <c r="G6" s="177"/>
      <c r="H6" s="177"/>
      <c r="I6" s="177"/>
      <c r="J6" s="177"/>
      <c r="K6" s="177"/>
    </row>
    <row r="7" spans="1:16" s="73" customFormat="1" ht="35.25" customHeight="1">
      <c r="B7" s="182" t="s">
        <v>213</v>
      </c>
      <c r="C7" s="182"/>
      <c r="D7" s="178" t="str">
        <f>VLOOKUP(D6,'C'!G3:M54,2,FALSE)</f>
        <v>180 Dirección General La Escuela es Nuestra</v>
      </c>
      <c r="E7" s="179"/>
      <c r="F7" s="179"/>
      <c r="G7" s="179"/>
      <c r="H7" s="179"/>
      <c r="I7" s="179"/>
      <c r="J7" s="179"/>
      <c r="K7" s="179"/>
      <c r="L7" s="74"/>
      <c r="M7" s="75"/>
      <c r="N7" s="74"/>
      <c r="O7" s="74"/>
      <c r="P7" s="74"/>
    </row>
    <row r="8" spans="1:16" ht="18.75" customHeight="1">
      <c r="B8" s="166" t="s">
        <v>214</v>
      </c>
      <c r="C8" s="166"/>
      <c r="D8" s="180" t="str">
        <f>VLOOKUP(D6,'C'!G3:M51,3,FALSE)</f>
        <v>Ficha de Monitoreo y Evaluación de Diseño</v>
      </c>
      <c r="E8" s="181"/>
      <c r="F8" s="181"/>
      <c r="G8" s="181"/>
      <c r="H8" s="181"/>
      <c r="I8" s="181"/>
      <c r="J8" s="181"/>
      <c r="K8" s="181"/>
    </row>
    <row r="9" spans="1:16" s="18" customFormat="1" ht="17.25" customHeight="1">
      <c r="B9" s="166" t="s">
        <v>215</v>
      </c>
      <c r="C9" s="166"/>
      <c r="D9" s="180">
        <f>VLOOKUP(D6,'C'!G3:M51,4,FALSE)</f>
        <v>2023</v>
      </c>
      <c r="E9" s="181"/>
      <c r="F9" s="181"/>
      <c r="G9" s="181"/>
      <c r="H9" s="181"/>
      <c r="I9" s="181"/>
      <c r="J9" s="181"/>
      <c r="K9" s="181"/>
      <c r="M9" s="58"/>
    </row>
    <row r="10" spans="1:16" ht="13.5" customHeight="1">
      <c r="G10" s="19"/>
      <c r="H10" s="19"/>
      <c r="I10" s="19"/>
      <c r="J10" s="19"/>
      <c r="K10" s="19"/>
      <c r="L10" s="19"/>
      <c r="M10" s="59"/>
      <c r="N10" s="20"/>
    </row>
    <row r="11" spans="1:16" s="21" customFormat="1" ht="13.5" customHeight="1">
      <c r="B11" s="12" t="s">
        <v>216</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89" t="s">
        <v>4</v>
      </c>
      <c r="C13" s="189"/>
      <c r="D13" s="194" t="s">
        <v>23</v>
      </c>
      <c r="E13" s="195"/>
      <c r="F13" s="195"/>
      <c r="G13" s="195"/>
      <c r="H13" s="195"/>
      <c r="I13" s="195"/>
      <c r="J13" s="195"/>
      <c r="K13" s="195"/>
      <c r="M13" s="61"/>
    </row>
    <row r="14" spans="1:16" s="27" customFormat="1" ht="15" customHeight="1">
      <c r="A14" s="18"/>
      <c r="B14" s="189" t="s">
        <v>217</v>
      </c>
      <c r="C14" s="189"/>
      <c r="D14" s="192">
        <f>VLOOKUP(D6,'Evaluaciones 2023'!B3:N585,7,FALSE)</f>
        <v>0</v>
      </c>
      <c r="E14" s="193"/>
      <c r="F14" s="193"/>
      <c r="G14" s="193"/>
      <c r="H14" s="193"/>
      <c r="I14" s="193"/>
      <c r="J14" s="193"/>
      <c r="K14" s="193"/>
      <c r="M14" s="61"/>
    </row>
    <row r="15" spans="1:16" s="27" customFormat="1" ht="15">
      <c r="A15" s="18"/>
      <c r="B15" s="189" t="s">
        <v>218</v>
      </c>
      <c r="C15" s="189"/>
      <c r="D15" s="194">
        <v>1</v>
      </c>
      <c r="E15" s="195"/>
      <c r="F15" s="195"/>
      <c r="G15" s="195"/>
      <c r="H15" s="195"/>
      <c r="I15" s="195"/>
      <c r="J15" s="195"/>
      <c r="K15" s="195"/>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216</v>
      </c>
      <c r="C17" s="184" t="e">
        <f>VLOOKUP(CONCATENATE($D$6,$I4),'Evaluaciones 2023'!$A$1:$L$1158,10,FALSE)</f>
        <v>#N/A</v>
      </c>
      <c r="D17" s="185"/>
      <c r="E17" s="185"/>
      <c r="F17" s="185"/>
      <c r="G17" s="185"/>
      <c r="H17" s="185"/>
      <c r="I17" s="185"/>
      <c r="J17" s="185"/>
      <c r="K17" s="185"/>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161</v>
      </c>
      <c r="C19" s="184" t="e">
        <f>VLOOKUP(CONCATENATE($D$6,$I4),'Evaluaciones 2023'!$A$1:$L$1158,12,FALSE)</f>
        <v>#N/A</v>
      </c>
      <c r="D19" s="185"/>
      <c r="E19" s="185"/>
      <c r="F19" s="185"/>
      <c r="G19" s="185"/>
      <c r="H19" s="185"/>
      <c r="I19" s="185"/>
      <c r="J19" s="185"/>
      <c r="K19" s="185"/>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87" t="s">
        <v>0</v>
      </c>
      <c r="C21" s="187"/>
      <c r="D21" s="31"/>
      <c r="E21" s="31"/>
      <c r="F21" s="31"/>
      <c r="G21" s="31"/>
      <c r="H21" s="31"/>
      <c r="I21" s="31"/>
      <c r="J21" s="31"/>
      <c r="K21" s="13"/>
      <c r="M21" s="65" t="b">
        <v>0</v>
      </c>
      <c r="N21" s="11"/>
    </row>
    <row r="22" spans="1:21" s="18" customFormat="1" ht="15.75">
      <c r="B22" s="188" t="s">
        <v>219</v>
      </c>
      <c r="C22" s="188"/>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29</v>
      </c>
      <c r="F24" s="51"/>
      <c r="I24" s="17"/>
      <c r="J24" s="32"/>
      <c r="K24" s="11"/>
      <c r="L24" s="32"/>
      <c r="M24" s="66" t="b">
        <v>0</v>
      </c>
      <c r="N24" s="11"/>
      <c r="O24" s="32"/>
    </row>
    <row r="25" spans="1:21" s="18" customFormat="1" ht="15">
      <c r="B25" s="33"/>
      <c r="C25" s="33"/>
      <c r="E25" s="32" t="s">
        <v>37</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86" t="s">
        <v>220</v>
      </c>
      <c r="C27" s="186"/>
      <c r="D27" s="186"/>
      <c r="E27" s="160"/>
      <c r="F27" s="161"/>
      <c r="G27" s="161"/>
      <c r="H27" s="161"/>
      <c r="I27" s="161"/>
      <c r="J27" s="161"/>
      <c r="K27" s="162"/>
      <c r="L27" s="16"/>
      <c r="M27" s="57"/>
      <c r="N27" s="16"/>
      <c r="O27" s="16"/>
      <c r="P27" s="16"/>
    </row>
    <row r="28" spans="1:21">
      <c r="F28" s="19"/>
      <c r="H28" s="19"/>
      <c r="I28" s="19"/>
      <c r="J28" s="19"/>
      <c r="K28" s="19"/>
      <c r="L28" s="19"/>
      <c r="M28" s="59"/>
      <c r="N28" s="20"/>
    </row>
    <row r="29" spans="1:21" s="21" customFormat="1" ht="13.5" customHeight="1">
      <c r="B29" s="12" t="s">
        <v>221</v>
      </c>
      <c r="C29" s="34"/>
      <c r="D29" s="34"/>
      <c r="E29" s="34"/>
      <c r="F29" s="34"/>
      <c r="G29" s="35"/>
      <c r="H29" s="35"/>
      <c r="I29" s="35"/>
      <c r="J29" s="35"/>
      <c r="K29" s="35"/>
      <c r="L29" s="36"/>
      <c r="M29" s="67"/>
      <c r="N29" s="37"/>
    </row>
    <row r="30" spans="1:21" s="26" customFormat="1" ht="14.25" customHeight="1">
      <c r="A30" s="21"/>
      <c r="B30" s="14"/>
      <c r="C30" s="152" t="s">
        <v>222</v>
      </c>
      <c r="D30" s="152"/>
      <c r="G30" s="24"/>
      <c r="H30" s="11"/>
      <c r="I30" s="11"/>
      <c r="J30" s="11"/>
      <c r="K30" s="11"/>
      <c r="L30" s="11"/>
      <c r="M30" s="38"/>
      <c r="N30" s="11"/>
      <c r="O30" s="11"/>
      <c r="P30" s="11"/>
    </row>
    <row r="31" spans="1:21" ht="15.75">
      <c r="B31" s="159" t="s">
        <v>223</v>
      </c>
      <c r="C31" s="159"/>
      <c r="D31" s="50"/>
      <c r="M31" s="68" t="b">
        <v>0</v>
      </c>
      <c r="Q31" s="21"/>
      <c r="T31" s="21"/>
      <c r="U31" s="21"/>
    </row>
    <row r="32" spans="1:21" ht="15.75">
      <c r="B32" s="159" t="s">
        <v>224</v>
      </c>
      <c r="C32" s="159"/>
      <c r="D32" s="51"/>
      <c r="M32" s="68" t="b">
        <v>0</v>
      </c>
      <c r="Q32" s="21"/>
      <c r="T32" s="21"/>
      <c r="U32" s="21"/>
    </row>
    <row r="33" spans="1:21" ht="15.75">
      <c r="B33" s="174" t="s">
        <v>225</v>
      </c>
      <c r="C33" s="174"/>
      <c r="D33" s="50"/>
      <c r="E33" s="20" t="s">
        <v>226</v>
      </c>
      <c r="F33" s="168"/>
      <c r="G33" s="169"/>
      <c r="H33" s="169"/>
      <c r="I33" s="169"/>
      <c r="J33" s="169"/>
      <c r="K33" s="170"/>
      <c r="M33" s="68" t="b">
        <v>0</v>
      </c>
      <c r="Q33" s="21"/>
      <c r="T33" s="21"/>
      <c r="U33" s="21"/>
    </row>
    <row r="34" spans="1:21" s="38" customFormat="1" ht="15.75">
      <c r="B34" s="175" t="s">
        <v>227</v>
      </c>
      <c r="C34" s="175"/>
      <c r="D34" s="52"/>
      <c r="E34" s="20" t="s">
        <v>226</v>
      </c>
      <c r="F34" s="168"/>
      <c r="G34" s="169"/>
      <c r="H34" s="169"/>
      <c r="I34" s="169"/>
      <c r="J34" s="169"/>
      <c r="K34" s="170"/>
      <c r="L34" s="11"/>
      <c r="M34" s="68" t="b">
        <v>0</v>
      </c>
      <c r="N34" s="11"/>
      <c r="O34" s="11"/>
      <c r="P34" s="11"/>
      <c r="Q34" s="21"/>
      <c r="R34" s="21"/>
      <c r="S34" s="21"/>
      <c r="T34" s="39"/>
      <c r="U34" s="39"/>
    </row>
    <row r="35" spans="1:21" s="38" customFormat="1" ht="15.75">
      <c r="B35" s="175" t="s">
        <v>228</v>
      </c>
      <c r="C35" s="175"/>
      <c r="D35" s="53"/>
      <c r="E35" s="20" t="s">
        <v>226</v>
      </c>
      <c r="F35" s="168"/>
      <c r="G35" s="169"/>
      <c r="H35" s="169"/>
      <c r="I35" s="169"/>
      <c r="J35" s="169"/>
      <c r="K35" s="170"/>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229</v>
      </c>
      <c r="Q37" s="21"/>
      <c r="R37" s="21"/>
      <c r="S37" s="21"/>
      <c r="T37" s="21"/>
      <c r="U37" s="21"/>
    </row>
    <row r="38" spans="1:21" ht="45" customHeight="1">
      <c r="B38" s="160"/>
      <c r="C38" s="161"/>
      <c r="D38" s="161"/>
      <c r="E38" s="161"/>
      <c r="F38" s="161"/>
      <c r="G38" s="161"/>
      <c r="H38" s="161"/>
      <c r="I38" s="161"/>
      <c r="J38" s="161"/>
      <c r="K38" s="162"/>
      <c r="Q38" s="21"/>
      <c r="R38" s="21"/>
      <c r="S38" s="21"/>
      <c r="T38" s="21"/>
      <c r="U38" s="21"/>
    </row>
    <row r="39" spans="1:21" ht="7.5" customHeight="1">
      <c r="Q39" s="21"/>
      <c r="R39" s="21"/>
      <c r="S39" s="21"/>
      <c r="T39" s="21"/>
      <c r="U39" s="21"/>
    </row>
    <row r="40" spans="1:21" ht="15.75" customHeight="1">
      <c r="B40" s="49" t="s">
        <v>230</v>
      </c>
      <c r="C40" s="41"/>
      <c r="D40" s="41"/>
      <c r="E40" s="41"/>
      <c r="Q40" s="21"/>
      <c r="R40" s="21"/>
      <c r="S40" s="21"/>
      <c r="T40" s="21"/>
      <c r="U40" s="21"/>
    </row>
    <row r="41" spans="1:21" ht="45" customHeight="1">
      <c r="B41" s="160"/>
      <c r="C41" s="161"/>
      <c r="D41" s="161"/>
      <c r="E41" s="161"/>
      <c r="F41" s="161"/>
      <c r="G41" s="161"/>
      <c r="H41" s="161"/>
      <c r="I41" s="161"/>
      <c r="J41" s="161"/>
      <c r="K41" s="162"/>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66" t="s">
        <v>231</v>
      </c>
      <c r="C45" s="166"/>
      <c r="D45" s="166"/>
      <c r="E45" s="166"/>
      <c r="F45" s="160" t="s">
        <v>17</v>
      </c>
      <c r="G45" s="161"/>
      <c r="H45" s="161"/>
      <c r="I45" s="161"/>
      <c r="J45" s="161"/>
      <c r="K45" s="162"/>
    </row>
    <row r="46" spans="1:21" ht="20.25" customHeight="1">
      <c r="B46" s="166" t="s">
        <v>232</v>
      </c>
      <c r="C46" s="166"/>
      <c r="D46" s="166"/>
      <c r="E46" s="166"/>
      <c r="F46" s="163"/>
      <c r="G46" s="164"/>
      <c r="H46" s="164"/>
      <c r="I46" s="164"/>
      <c r="J46" s="164"/>
      <c r="K46" s="165"/>
      <c r="L46" s="20"/>
      <c r="M46" s="69"/>
      <c r="N46" s="20"/>
      <c r="O46" s="10"/>
    </row>
    <row r="47" spans="1:21">
      <c r="F47" s="43"/>
      <c r="G47" s="43"/>
      <c r="H47" s="43"/>
      <c r="I47" s="43"/>
      <c r="J47" s="43"/>
      <c r="K47" s="43"/>
      <c r="L47" s="43"/>
      <c r="M47" s="70"/>
      <c r="N47" s="43"/>
      <c r="O47" s="43"/>
      <c r="P47" s="43"/>
    </row>
    <row r="48" spans="1:21" ht="15.75" customHeight="1">
      <c r="A48" s="21"/>
      <c r="B48" s="44" t="s">
        <v>233</v>
      </c>
      <c r="C48" s="22"/>
      <c r="D48" s="22"/>
      <c r="E48" s="22"/>
      <c r="F48" s="22"/>
      <c r="G48" s="23"/>
      <c r="H48" s="23"/>
      <c r="I48" s="23"/>
      <c r="J48" s="23"/>
      <c r="K48" s="23"/>
      <c r="L48" s="20"/>
      <c r="M48" s="69"/>
      <c r="N48" s="20"/>
      <c r="O48" s="10"/>
    </row>
    <row r="50" spans="2:16" ht="64.5" customHeight="1">
      <c r="B50" s="32" t="s">
        <v>216</v>
      </c>
      <c r="C50" s="172" t="e">
        <f>C17</f>
        <v>#N/A</v>
      </c>
      <c r="D50" s="173"/>
      <c r="E50" s="173"/>
      <c r="F50" s="173"/>
      <c r="G50" s="173"/>
      <c r="H50" s="173"/>
      <c r="I50" s="173"/>
      <c r="J50" s="173"/>
      <c r="K50" s="173"/>
    </row>
    <row r="52" spans="2:16" ht="27.75" customHeight="1">
      <c r="B52" s="76" t="s">
        <v>246</v>
      </c>
      <c r="C52" s="171" t="s">
        <v>235</v>
      </c>
      <c r="D52" s="171"/>
      <c r="E52" s="171"/>
      <c r="F52" s="171"/>
      <c r="G52" s="171"/>
      <c r="H52" s="45" t="s">
        <v>236</v>
      </c>
      <c r="I52" s="45" t="s">
        <v>237</v>
      </c>
      <c r="J52" s="45" t="s">
        <v>238</v>
      </c>
      <c r="K52" s="45" t="s">
        <v>239</v>
      </c>
      <c r="L52" s="46"/>
      <c r="M52" s="71"/>
      <c r="N52" s="46"/>
      <c r="O52" s="46"/>
      <c r="P52" s="46"/>
    </row>
    <row r="53" spans="2:16" ht="45" customHeight="1">
      <c r="B53" s="47"/>
      <c r="C53" s="167"/>
      <c r="D53" s="167"/>
      <c r="E53" s="167"/>
      <c r="F53" s="167"/>
      <c r="G53" s="167"/>
      <c r="H53" s="79"/>
      <c r="I53" s="80"/>
      <c r="J53" s="79"/>
      <c r="K53" s="79"/>
      <c r="M53" s="68" t="b">
        <v>0</v>
      </c>
    </row>
    <row r="54" spans="2:16" ht="45" customHeight="1">
      <c r="B54" s="47"/>
      <c r="C54" s="167"/>
      <c r="D54" s="167"/>
      <c r="E54" s="167"/>
      <c r="F54" s="167"/>
      <c r="G54" s="167"/>
      <c r="H54" s="79"/>
      <c r="I54" s="80"/>
      <c r="J54" s="79"/>
      <c r="K54" s="79"/>
      <c r="M54" s="68" t="b">
        <v>1</v>
      </c>
    </row>
    <row r="55" spans="2:16" ht="45" customHeight="1">
      <c r="B55" s="47"/>
      <c r="C55" s="167"/>
      <c r="D55" s="167"/>
      <c r="E55" s="167"/>
      <c r="F55" s="167"/>
      <c r="G55" s="167"/>
      <c r="H55" s="79"/>
      <c r="I55" s="80"/>
      <c r="J55" s="79"/>
      <c r="K55" s="79"/>
      <c r="M55" s="68" t="b">
        <v>0</v>
      </c>
    </row>
    <row r="56" spans="2:16" ht="45" customHeight="1">
      <c r="B56" s="47"/>
      <c r="C56" s="167"/>
      <c r="D56" s="167"/>
      <c r="E56" s="167"/>
      <c r="F56" s="167"/>
      <c r="G56" s="167"/>
      <c r="H56" s="79"/>
      <c r="I56" s="80"/>
      <c r="J56" s="79"/>
      <c r="K56" s="79"/>
      <c r="M56" s="68" t="b">
        <v>0</v>
      </c>
    </row>
    <row r="57" spans="2:16" ht="45" customHeight="1">
      <c r="B57" s="47"/>
      <c r="C57" s="167"/>
      <c r="D57" s="167"/>
      <c r="E57" s="167"/>
      <c r="F57" s="167"/>
      <c r="G57" s="167"/>
      <c r="H57" s="79"/>
      <c r="I57" s="80"/>
      <c r="J57" s="79"/>
      <c r="K57" s="79"/>
      <c r="M57" s="68" t="b">
        <v>0</v>
      </c>
    </row>
    <row r="59" spans="2:16" ht="15.75">
      <c r="B59" s="44" t="s">
        <v>240</v>
      </c>
      <c r="C59" s="22"/>
      <c r="D59" s="22"/>
      <c r="E59" s="22"/>
      <c r="F59" s="22"/>
      <c r="G59" s="23"/>
      <c r="H59" s="23"/>
      <c r="I59" s="23"/>
      <c r="J59" s="23"/>
      <c r="K59" s="23"/>
    </row>
    <row r="60" spans="2:16" ht="3.75" customHeight="1"/>
    <row r="61" spans="2:16" ht="25.5">
      <c r="B61" s="76" t="s">
        <v>248</v>
      </c>
      <c r="C61" s="77" t="s">
        <v>241</v>
      </c>
      <c r="D61" s="153" t="s">
        <v>242</v>
      </c>
      <c r="E61" s="154"/>
      <c r="F61" s="154"/>
      <c r="G61" s="155"/>
      <c r="H61" s="45" t="s">
        <v>236</v>
      </c>
      <c r="I61" s="45" t="s">
        <v>237</v>
      </c>
      <c r="J61" s="45" t="s">
        <v>238</v>
      </c>
      <c r="K61" s="45" t="s">
        <v>239</v>
      </c>
    </row>
    <row r="62" spans="2:16" ht="45" customHeight="1">
      <c r="B62" s="47"/>
      <c r="C62" s="81"/>
      <c r="D62" s="156"/>
      <c r="E62" s="157"/>
      <c r="F62" s="157"/>
      <c r="G62" s="158"/>
      <c r="H62" s="78"/>
      <c r="I62" s="78"/>
      <c r="J62" s="78"/>
      <c r="K62" s="78"/>
      <c r="M62" s="68" t="b">
        <v>0</v>
      </c>
    </row>
    <row r="63" spans="2:16" ht="45" customHeight="1">
      <c r="B63" s="47"/>
      <c r="C63" s="81"/>
      <c r="D63" s="156"/>
      <c r="E63" s="157"/>
      <c r="F63" s="157"/>
      <c r="G63" s="158"/>
      <c r="H63" s="78"/>
      <c r="I63" s="78"/>
      <c r="J63" s="78"/>
      <c r="K63" s="78"/>
      <c r="M63" s="68" t="b">
        <v>0</v>
      </c>
    </row>
    <row r="64" spans="2:16" ht="45" customHeight="1">
      <c r="B64" s="47"/>
      <c r="C64" s="81"/>
      <c r="D64" s="156"/>
      <c r="E64" s="157"/>
      <c r="F64" s="157"/>
      <c r="G64" s="158"/>
      <c r="H64" s="78"/>
      <c r="I64" s="78"/>
      <c r="J64" s="78"/>
      <c r="K64" s="78"/>
      <c r="M64" s="68" t="b">
        <v>0</v>
      </c>
    </row>
    <row r="65" spans="2:13" ht="45" customHeight="1">
      <c r="B65" s="47"/>
      <c r="C65" s="81"/>
      <c r="D65" s="156"/>
      <c r="E65" s="157"/>
      <c r="F65" s="157"/>
      <c r="G65" s="158"/>
      <c r="H65" s="78"/>
      <c r="I65" s="78"/>
      <c r="J65" s="78"/>
      <c r="K65" s="78"/>
      <c r="M65" s="68" t="b">
        <v>0</v>
      </c>
    </row>
    <row r="66" spans="2:13" ht="45" customHeight="1">
      <c r="B66" s="47"/>
      <c r="C66" s="81"/>
      <c r="D66" s="156"/>
      <c r="E66" s="157"/>
      <c r="F66" s="157"/>
      <c r="G66" s="158"/>
      <c r="H66" s="78"/>
      <c r="I66" s="78"/>
      <c r="J66" s="78"/>
      <c r="K66" s="78"/>
      <c r="M66" s="68" t="b">
        <v>0</v>
      </c>
    </row>
    <row r="68" spans="2:13" s="48" customFormat="1" ht="13.5" thickBot="1">
      <c r="M68" s="72"/>
    </row>
  </sheetData>
  <mergeCells count="48">
    <mergeCell ref="D62:G62"/>
    <mergeCell ref="D63:G63"/>
    <mergeCell ref="D64:G64"/>
    <mergeCell ref="D65:G65"/>
    <mergeCell ref="D66:G66"/>
    <mergeCell ref="D61:G61"/>
    <mergeCell ref="B45:E45"/>
    <mergeCell ref="F45:K45"/>
    <mergeCell ref="B46:E46"/>
    <mergeCell ref="F46:K46"/>
    <mergeCell ref="C50:K50"/>
    <mergeCell ref="C52:G52"/>
    <mergeCell ref="C53:G53"/>
    <mergeCell ref="C54:G54"/>
    <mergeCell ref="C55:G55"/>
    <mergeCell ref="C56:G56"/>
    <mergeCell ref="C57:G57"/>
    <mergeCell ref="B41:K41"/>
    <mergeCell ref="B27:D27"/>
    <mergeCell ref="E27:K27"/>
    <mergeCell ref="C30:D30"/>
    <mergeCell ref="B31:C31"/>
    <mergeCell ref="B32:C32"/>
    <mergeCell ref="B33:C33"/>
    <mergeCell ref="F33:K33"/>
    <mergeCell ref="B34:C34"/>
    <mergeCell ref="F34:K34"/>
    <mergeCell ref="B35:C35"/>
    <mergeCell ref="F35:K35"/>
    <mergeCell ref="B38:K38"/>
    <mergeCell ref="B22:C22"/>
    <mergeCell ref="B9:C9"/>
    <mergeCell ref="D9:K9"/>
    <mergeCell ref="B13:C13"/>
    <mergeCell ref="D13:K13"/>
    <mergeCell ref="B14:C14"/>
    <mergeCell ref="D14:K14"/>
    <mergeCell ref="B15:C15"/>
    <mergeCell ref="D15:K15"/>
    <mergeCell ref="C17:K17"/>
    <mergeCell ref="C19:K19"/>
    <mergeCell ref="B21:C21"/>
    <mergeCell ref="B6:C6"/>
    <mergeCell ref="D6:K6"/>
    <mergeCell ref="B7:C7"/>
    <mergeCell ref="D7:K7"/>
    <mergeCell ref="B8:C8"/>
    <mergeCell ref="D8:K8"/>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4145" r:id="rId4" name="Check Box 1">
              <controlPr defaultSize="0" autoFill="0" autoLine="0" autoPict="0" altText="">
                <anchor moveWithCells="1">
                  <from>
                    <xdr:col>4</xdr:col>
                    <xdr:colOff>762000</xdr:colOff>
                    <xdr:row>20</xdr:row>
                    <xdr:rowOff>171450</xdr:rowOff>
                  </from>
                  <to>
                    <xdr:col>5</xdr:col>
                    <xdr:colOff>285750</xdr:colOff>
                    <xdr:row>22</xdr:row>
                    <xdr:rowOff>0</xdr:rowOff>
                  </to>
                </anchor>
              </controlPr>
            </control>
          </mc:Choice>
        </mc:AlternateContent>
        <mc:AlternateContent xmlns:mc="http://schemas.openxmlformats.org/markup-compatibility/2006">
          <mc:Choice Requires="x14">
            <control shapeId="134146" r:id="rId5" name="Check Box 2">
              <controlPr defaultSize="0" autoFill="0" autoLine="0" autoPict="0" altText="">
                <anchor moveWithCells="1">
                  <from>
                    <xdr:col>4</xdr:col>
                    <xdr:colOff>762000</xdr:colOff>
                    <xdr:row>21</xdr:row>
                    <xdr:rowOff>161925</xdr:rowOff>
                  </from>
                  <to>
                    <xdr:col>5</xdr:col>
                    <xdr:colOff>285750</xdr:colOff>
                    <xdr:row>23</xdr:row>
                    <xdr:rowOff>9525</xdr:rowOff>
                  </to>
                </anchor>
              </controlPr>
            </control>
          </mc:Choice>
        </mc:AlternateContent>
        <mc:AlternateContent xmlns:mc="http://schemas.openxmlformats.org/markup-compatibility/2006">
          <mc:Choice Requires="x14">
            <control shapeId="134147"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34148"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34149" r:id="rId8" name="Check Box 5">
              <controlPr defaultSize="0" autoFill="0" autoLine="0" autoPict="0" altText="">
                <anchor moveWithCells="1">
                  <from>
                    <xdr:col>3</xdr:col>
                    <xdr:colOff>19050</xdr:colOff>
                    <xdr:row>21</xdr:row>
                    <xdr:rowOff>0</xdr:rowOff>
                  </from>
                  <to>
                    <xdr:col>3</xdr:col>
                    <xdr:colOff>323850</xdr:colOff>
                    <xdr:row>22</xdr:row>
                    <xdr:rowOff>38100</xdr:rowOff>
                  </to>
                </anchor>
              </controlPr>
            </control>
          </mc:Choice>
        </mc:AlternateContent>
        <mc:AlternateContent xmlns:mc="http://schemas.openxmlformats.org/markup-compatibility/2006">
          <mc:Choice Requires="x14">
            <control shapeId="134150" r:id="rId9" name="Check Box 6">
              <controlPr defaultSize="0" autoFill="0" autoLine="0" autoPict="0" altText="">
                <anchor moveWithCells="1">
                  <from>
                    <xdr:col>3</xdr:col>
                    <xdr:colOff>57150</xdr:colOff>
                    <xdr:row>29</xdr:row>
                    <xdr:rowOff>161925</xdr:rowOff>
                  </from>
                  <to>
                    <xdr:col>3</xdr:col>
                    <xdr:colOff>361950</xdr:colOff>
                    <xdr:row>30</xdr:row>
                    <xdr:rowOff>180975</xdr:rowOff>
                  </to>
                </anchor>
              </controlPr>
            </control>
          </mc:Choice>
        </mc:AlternateContent>
        <mc:AlternateContent xmlns:mc="http://schemas.openxmlformats.org/markup-compatibility/2006">
          <mc:Choice Requires="x14">
            <control shapeId="134151" r:id="rId10" name="Check Box 7">
              <controlPr defaultSize="0" autoFill="0" autoLine="0" autoPict="0" altText="">
                <anchor moveWithCells="1">
                  <from>
                    <xdr:col>3</xdr:col>
                    <xdr:colOff>57150</xdr:colOff>
                    <xdr:row>30</xdr:row>
                    <xdr:rowOff>161925</xdr:rowOff>
                  </from>
                  <to>
                    <xdr:col>3</xdr:col>
                    <xdr:colOff>361950</xdr:colOff>
                    <xdr:row>32</xdr:row>
                    <xdr:rowOff>9525</xdr:rowOff>
                  </to>
                </anchor>
              </controlPr>
            </control>
          </mc:Choice>
        </mc:AlternateContent>
        <mc:AlternateContent xmlns:mc="http://schemas.openxmlformats.org/markup-compatibility/2006">
          <mc:Choice Requires="x14">
            <control shapeId="134152" r:id="rId11" name="Check Box 8">
              <controlPr defaultSize="0" autoFill="0" autoLine="0" autoPict="0" altText="">
                <anchor moveWithCells="1">
                  <from>
                    <xdr:col>3</xdr:col>
                    <xdr:colOff>57150</xdr:colOff>
                    <xdr:row>31</xdr:row>
                    <xdr:rowOff>161925</xdr:rowOff>
                  </from>
                  <to>
                    <xdr:col>3</xdr:col>
                    <xdr:colOff>361950</xdr:colOff>
                    <xdr:row>33</xdr:row>
                    <xdr:rowOff>9525</xdr:rowOff>
                  </to>
                </anchor>
              </controlPr>
            </control>
          </mc:Choice>
        </mc:AlternateContent>
        <mc:AlternateContent xmlns:mc="http://schemas.openxmlformats.org/markup-compatibility/2006">
          <mc:Choice Requires="x14">
            <control shapeId="134153" r:id="rId12" name="Check Box 9">
              <controlPr defaultSize="0" autoFill="0" autoLine="0" autoPict="0" altText="">
                <anchor moveWithCells="1">
                  <from>
                    <xdr:col>3</xdr:col>
                    <xdr:colOff>57150</xdr:colOff>
                    <xdr:row>32</xdr:row>
                    <xdr:rowOff>190500</xdr:rowOff>
                  </from>
                  <to>
                    <xdr:col>3</xdr:col>
                    <xdr:colOff>361950</xdr:colOff>
                    <xdr:row>34</xdr:row>
                    <xdr:rowOff>47625</xdr:rowOff>
                  </to>
                </anchor>
              </controlPr>
            </control>
          </mc:Choice>
        </mc:AlternateContent>
        <mc:AlternateContent xmlns:mc="http://schemas.openxmlformats.org/markup-compatibility/2006">
          <mc:Choice Requires="x14">
            <control shapeId="134154" r:id="rId13" name="Check Box 10">
              <controlPr defaultSize="0" autoFill="0" autoLine="0" autoPict="0" altText="">
                <anchor moveWithCells="1">
                  <from>
                    <xdr:col>3</xdr:col>
                    <xdr:colOff>57150</xdr:colOff>
                    <xdr:row>33</xdr:row>
                    <xdr:rowOff>190500</xdr:rowOff>
                  </from>
                  <to>
                    <xdr:col>3</xdr:col>
                    <xdr:colOff>361950</xdr:colOff>
                    <xdr:row>35</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'C'!$D$3:$D$4</xm:f>
          </x14:formula1>
          <xm:sqref>S34 B53:B57 B62:B66</xm:sqref>
        </x14:dataValidation>
        <x14:dataValidation type="list" allowBlank="1" showInputMessage="1" showErrorMessage="1">
          <x14:formula1>
            <xm:f>'C'!$C$3:$C$5</xm:f>
          </x14:formula1>
          <xm:sqref>F46</xm:sqref>
        </x14:dataValidation>
        <x14:dataValidation type="list" allowBlank="1" showInputMessage="1" showErrorMessage="1">
          <x14:formula1>
            <xm:f>'C'!$K$3:$K$7</xm:f>
          </x14:formula1>
          <xm:sqref>O46 F45</xm:sqref>
        </x14:dataValidation>
        <x14:dataValidation type="list" allowBlank="1" showInputMessage="1" showErrorMessage="1">
          <x14:formula1>
            <xm:f>'C'!$E$3:$E$16</xm:f>
          </x14:formula1>
          <xm:sqref>D13:L13</xm:sqref>
        </x14:dataValidation>
        <x14:dataValidation type="list" allowBlank="1" showInputMessage="1" showErrorMessage="1">
          <x14:formula1>
            <xm:f>'C'!$L$3:$L$33</xm:f>
          </x14:formula1>
          <xm:sqref>I4</xm:sqref>
        </x14:dataValidation>
        <x14:dataValidation type="list" allowBlank="1" showInputMessage="1" showErrorMessage="1">
          <x14:formula1>
            <xm:f>'C'!$L$3:$L$313</xm:f>
          </x14:formula1>
          <xm:sqref>D15</xm:sqref>
        </x14:dataValidation>
        <x14:dataValidation type="list" allowBlank="1" showErrorMessage="1">
          <x14:formula1>
            <xm:f>'C'!$G$3:$G$50</xm:f>
          </x14:formula1>
          <xm:sqref>D6</xm:sqref>
        </x14:dataValidation>
      </x14:dataValidations>
    </ext>
  </extLs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68"/>
  <sheetViews>
    <sheetView topLeftCell="B17" zoomScaleNormal="100" workbookViewId="0">
      <selection activeCell="D6" sqref="D6:K6"/>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258</v>
      </c>
      <c r="C1" s="96"/>
      <c r="D1" s="96"/>
      <c r="E1" s="96"/>
      <c r="F1" s="96"/>
      <c r="G1" s="96"/>
      <c r="H1" s="96"/>
      <c r="I1" s="96"/>
      <c r="J1" s="97"/>
      <c r="K1" s="97"/>
      <c r="L1" s="7"/>
      <c r="M1" s="55"/>
      <c r="N1" s="7"/>
    </row>
    <row r="2" spans="1:16" s="6" customFormat="1" ht="18.75">
      <c r="B2" s="98" t="s">
        <v>208</v>
      </c>
      <c r="C2" s="99"/>
      <c r="D2" s="100"/>
      <c r="E2" s="100"/>
      <c r="F2" s="100"/>
      <c r="G2" s="100"/>
      <c r="H2" s="100"/>
      <c r="I2" s="100"/>
      <c r="J2" s="97"/>
      <c r="K2" s="97"/>
      <c r="L2" s="7"/>
      <c r="M2" s="55"/>
      <c r="N2" s="7"/>
    </row>
    <row r="3" spans="1:16" s="8" customFormat="1" ht="11.25">
      <c r="B3" s="9"/>
      <c r="C3" s="10"/>
      <c r="M3" s="56"/>
    </row>
    <row r="4" spans="1:16" ht="15.75">
      <c r="B4" s="101" t="s">
        <v>209</v>
      </c>
      <c r="C4" s="102"/>
      <c r="D4" s="103"/>
      <c r="E4" s="103"/>
      <c r="F4" s="104"/>
      <c r="G4" s="103"/>
      <c r="H4" s="105" t="s">
        <v>210</v>
      </c>
      <c r="I4" s="106">
        <v>24</v>
      </c>
      <c r="J4" s="107" t="s">
        <v>211</v>
      </c>
      <c r="K4" s="107">
        <f>COUNTIF('Evaluaciones 2023'!B:B,D6)</f>
        <v>0</v>
      </c>
      <c r="L4" s="8"/>
      <c r="M4" s="56"/>
      <c r="N4" s="8"/>
      <c r="O4" s="8"/>
      <c r="P4" s="8"/>
    </row>
    <row r="5" spans="1:16" s="16" customFormat="1" ht="5.25" customHeight="1">
      <c r="A5" s="11"/>
      <c r="B5" s="14"/>
      <c r="C5" s="15"/>
      <c r="F5" s="17"/>
      <c r="M5" s="57"/>
    </row>
    <row r="6" spans="1:16" ht="24.75" customHeight="1">
      <c r="B6" s="183" t="s">
        <v>212</v>
      </c>
      <c r="C6" s="183"/>
      <c r="D6" s="176" t="s">
        <v>83</v>
      </c>
      <c r="E6" s="177"/>
      <c r="F6" s="177"/>
      <c r="G6" s="177"/>
      <c r="H6" s="177"/>
      <c r="I6" s="177"/>
      <c r="J6" s="177"/>
      <c r="K6" s="177"/>
    </row>
    <row r="7" spans="1:16" s="73" customFormat="1" ht="35.25" customHeight="1">
      <c r="B7" s="182" t="s">
        <v>213</v>
      </c>
      <c r="C7" s="182"/>
      <c r="D7" s="178" t="str">
        <f>VLOOKUP(D6,'C'!G3:M54,2,FALSE)</f>
        <v>617 Dirección General de Bachillerato Tecnológico de Educación y Promoción Deportiva</v>
      </c>
      <c r="E7" s="179"/>
      <c r="F7" s="179"/>
      <c r="G7" s="179"/>
      <c r="H7" s="179"/>
      <c r="I7" s="179"/>
      <c r="J7" s="179"/>
      <c r="K7" s="179"/>
      <c r="L7" s="74"/>
      <c r="M7" s="75"/>
      <c r="N7" s="74"/>
      <c r="O7" s="74"/>
      <c r="P7" s="74"/>
    </row>
    <row r="8" spans="1:16" ht="18.75" customHeight="1">
      <c r="B8" s="166" t="s">
        <v>214</v>
      </c>
      <c r="C8" s="166"/>
      <c r="D8" s="180" t="str">
        <f>VLOOKUP(D6,'C'!G3:M51,3,FALSE)</f>
        <v>Ficha de Monitoreo y Evaluación de Diseño</v>
      </c>
      <c r="E8" s="181"/>
      <c r="F8" s="181"/>
      <c r="G8" s="181"/>
      <c r="H8" s="181"/>
      <c r="I8" s="181"/>
      <c r="J8" s="181"/>
      <c r="K8" s="181"/>
    </row>
    <row r="9" spans="1:16" s="18" customFormat="1" ht="17.25" customHeight="1">
      <c r="B9" s="166" t="s">
        <v>215</v>
      </c>
      <c r="C9" s="166"/>
      <c r="D9" s="180">
        <f>VLOOKUP(D6,'C'!G3:M51,4,FALSE)</f>
        <v>2023</v>
      </c>
      <c r="E9" s="181"/>
      <c r="F9" s="181"/>
      <c r="G9" s="181"/>
      <c r="H9" s="181"/>
      <c r="I9" s="181"/>
      <c r="J9" s="181"/>
      <c r="K9" s="181"/>
      <c r="M9" s="58"/>
    </row>
    <row r="10" spans="1:16" ht="13.5" customHeight="1">
      <c r="G10" s="19"/>
      <c r="H10" s="19"/>
      <c r="I10" s="19"/>
      <c r="J10" s="19"/>
      <c r="K10" s="19"/>
      <c r="L10" s="19"/>
      <c r="M10" s="59"/>
      <c r="N10" s="20"/>
    </row>
    <row r="11" spans="1:16" s="21" customFormat="1" ht="13.5" customHeight="1">
      <c r="B11" s="12" t="s">
        <v>216</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89" t="s">
        <v>4</v>
      </c>
      <c r="C13" s="189"/>
      <c r="D13" s="194" t="s">
        <v>23</v>
      </c>
      <c r="E13" s="195"/>
      <c r="F13" s="195"/>
      <c r="G13" s="195"/>
      <c r="H13" s="195"/>
      <c r="I13" s="195"/>
      <c r="J13" s="195"/>
      <c r="K13" s="195"/>
      <c r="M13" s="61"/>
    </row>
    <row r="14" spans="1:16" s="27" customFormat="1" ht="15" customHeight="1">
      <c r="A14" s="18"/>
      <c r="B14" s="189" t="s">
        <v>217</v>
      </c>
      <c r="C14" s="189"/>
      <c r="D14" s="192" t="e">
        <f>VLOOKUP(D6,'Evaluaciones 2023'!B3:N585,7,FALSE)</f>
        <v>#N/A</v>
      </c>
      <c r="E14" s="193"/>
      <c r="F14" s="193"/>
      <c r="G14" s="193"/>
      <c r="H14" s="193"/>
      <c r="I14" s="193"/>
      <c r="J14" s="193"/>
      <c r="K14" s="193"/>
      <c r="M14" s="61"/>
    </row>
    <row r="15" spans="1:16" s="27" customFormat="1" ht="15">
      <c r="A15" s="18"/>
      <c r="B15" s="189" t="s">
        <v>218</v>
      </c>
      <c r="C15" s="189"/>
      <c r="D15" s="194">
        <v>1</v>
      </c>
      <c r="E15" s="195"/>
      <c r="F15" s="195"/>
      <c r="G15" s="195"/>
      <c r="H15" s="195"/>
      <c r="I15" s="195"/>
      <c r="J15" s="195"/>
      <c r="K15" s="195"/>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216</v>
      </c>
      <c r="C17" s="184" t="e">
        <f>VLOOKUP(CONCATENATE($D$6,$I4),'Evaluaciones 2023'!$A$1:$L$1158,10,FALSE)</f>
        <v>#N/A</v>
      </c>
      <c r="D17" s="185"/>
      <c r="E17" s="185"/>
      <c r="F17" s="185"/>
      <c r="G17" s="185"/>
      <c r="H17" s="185"/>
      <c r="I17" s="185"/>
      <c r="J17" s="185"/>
      <c r="K17" s="185"/>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161</v>
      </c>
      <c r="C19" s="184" t="e">
        <f>VLOOKUP(CONCATENATE($D$6,$I4),'Evaluaciones 2023'!$A$1:$L$1158,12,FALSE)</f>
        <v>#N/A</v>
      </c>
      <c r="D19" s="185"/>
      <c r="E19" s="185"/>
      <c r="F19" s="185"/>
      <c r="G19" s="185"/>
      <c r="H19" s="185"/>
      <c r="I19" s="185"/>
      <c r="J19" s="185"/>
      <c r="K19" s="185"/>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87" t="s">
        <v>0</v>
      </c>
      <c r="C21" s="187"/>
      <c r="D21" s="31"/>
      <c r="E21" s="31"/>
      <c r="F21" s="31"/>
      <c r="G21" s="31"/>
      <c r="H21" s="31"/>
      <c r="I21" s="31"/>
      <c r="J21" s="31"/>
      <c r="K21" s="13"/>
      <c r="M21" s="65" t="b">
        <v>0</v>
      </c>
      <c r="N21" s="11"/>
    </row>
    <row r="22" spans="1:21" s="18" customFormat="1" ht="15.75">
      <c r="B22" s="188" t="s">
        <v>219</v>
      </c>
      <c r="C22" s="188"/>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29</v>
      </c>
      <c r="F24" s="51"/>
      <c r="I24" s="17"/>
      <c r="J24" s="32"/>
      <c r="K24" s="11"/>
      <c r="L24" s="32"/>
      <c r="M24" s="66" t="b">
        <v>0</v>
      </c>
      <c r="N24" s="11"/>
      <c r="O24" s="32"/>
    </row>
    <row r="25" spans="1:21" s="18" customFormat="1" ht="15">
      <c r="B25" s="33"/>
      <c r="C25" s="33"/>
      <c r="E25" s="32" t="s">
        <v>37</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86" t="s">
        <v>220</v>
      </c>
      <c r="C27" s="186"/>
      <c r="D27" s="186"/>
      <c r="E27" s="160"/>
      <c r="F27" s="161"/>
      <c r="G27" s="161"/>
      <c r="H27" s="161"/>
      <c r="I27" s="161"/>
      <c r="J27" s="161"/>
      <c r="K27" s="162"/>
      <c r="L27" s="16"/>
      <c r="M27" s="57"/>
      <c r="N27" s="16"/>
      <c r="O27" s="16"/>
      <c r="P27" s="16"/>
    </row>
    <row r="28" spans="1:21">
      <c r="F28" s="19"/>
      <c r="H28" s="19"/>
      <c r="I28" s="19"/>
      <c r="J28" s="19"/>
      <c r="K28" s="19"/>
      <c r="L28" s="19"/>
      <c r="M28" s="59"/>
      <c r="N28" s="20"/>
    </row>
    <row r="29" spans="1:21" s="21" customFormat="1" ht="13.5" customHeight="1">
      <c r="B29" s="12" t="s">
        <v>221</v>
      </c>
      <c r="C29" s="34"/>
      <c r="D29" s="34"/>
      <c r="E29" s="34"/>
      <c r="F29" s="34"/>
      <c r="G29" s="35"/>
      <c r="H29" s="35"/>
      <c r="I29" s="35"/>
      <c r="J29" s="35"/>
      <c r="K29" s="35"/>
      <c r="L29" s="36"/>
      <c r="M29" s="67"/>
      <c r="N29" s="37"/>
    </row>
    <row r="30" spans="1:21" s="26" customFormat="1" ht="14.25" customHeight="1">
      <c r="A30" s="21"/>
      <c r="B30" s="14"/>
      <c r="C30" s="152" t="s">
        <v>222</v>
      </c>
      <c r="D30" s="152"/>
      <c r="G30" s="24"/>
      <c r="H30" s="11"/>
      <c r="I30" s="11"/>
      <c r="J30" s="11"/>
      <c r="K30" s="11"/>
      <c r="L30" s="11"/>
      <c r="M30" s="38"/>
      <c r="N30" s="11"/>
      <c r="O30" s="11"/>
      <c r="P30" s="11"/>
    </row>
    <row r="31" spans="1:21" ht="15.75">
      <c r="B31" s="159" t="s">
        <v>223</v>
      </c>
      <c r="C31" s="159"/>
      <c r="D31" s="50"/>
      <c r="M31" s="68" t="b">
        <v>0</v>
      </c>
      <c r="Q31" s="21"/>
      <c r="T31" s="21"/>
      <c r="U31" s="21"/>
    </row>
    <row r="32" spans="1:21" ht="15.75">
      <c r="B32" s="159" t="s">
        <v>224</v>
      </c>
      <c r="C32" s="159"/>
      <c r="D32" s="51"/>
      <c r="M32" s="68" t="b">
        <v>0</v>
      </c>
      <c r="Q32" s="21"/>
      <c r="T32" s="21"/>
      <c r="U32" s="21"/>
    </row>
    <row r="33" spans="1:21" ht="15.75">
      <c r="B33" s="174" t="s">
        <v>225</v>
      </c>
      <c r="C33" s="174"/>
      <c r="D33" s="50"/>
      <c r="E33" s="20" t="s">
        <v>226</v>
      </c>
      <c r="F33" s="168"/>
      <c r="G33" s="169"/>
      <c r="H33" s="169"/>
      <c r="I33" s="169"/>
      <c r="J33" s="169"/>
      <c r="K33" s="170"/>
      <c r="M33" s="68" t="b">
        <v>0</v>
      </c>
      <c r="Q33" s="21"/>
      <c r="T33" s="21"/>
      <c r="U33" s="21"/>
    </row>
    <row r="34" spans="1:21" s="38" customFormat="1" ht="15.75">
      <c r="B34" s="175" t="s">
        <v>227</v>
      </c>
      <c r="C34" s="175"/>
      <c r="D34" s="52"/>
      <c r="E34" s="20" t="s">
        <v>226</v>
      </c>
      <c r="F34" s="168"/>
      <c r="G34" s="169"/>
      <c r="H34" s="169"/>
      <c r="I34" s="169"/>
      <c r="J34" s="169"/>
      <c r="K34" s="170"/>
      <c r="L34" s="11"/>
      <c r="M34" s="68" t="b">
        <v>0</v>
      </c>
      <c r="N34" s="11"/>
      <c r="O34" s="11"/>
      <c r="P34" s="11"/>
      <c r="Q34" s="21"/>
      <c r="R34" s="21"/>
      <c r="S34" s="21"/>
      <c r="T34" s="39"/>
      <c r="U34" s="39"/>
    </row>
    <row r="35" spans="1:21" s="38" customFormat="1" ht="15.75">
      <c r="B35" s="175" t="s">
        <v>228</v>
      </c>
      <c r="C35" s="175"/>
      <c r="D35" s="53"/>
      <c r="E35" s="20" t="s">
        <v>226</v>
      </c>
      <c r="F35" s="168"/>
      <c r="G35" s="169"/>
      <c r="H35" s="169"/>
      <c r="I35" s="169"/>
      <c r="J35" s="169"/>
      <c r="K35" s="170"/>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229</v>
      </c>
      <c r="Q37" s="21"/>
      <c r="R37" s="21"/>
      <c r="S37" s="21"/>
      <c r="T37" s="21"/>
      <c r="U37" s="21"/>
    </row>
    <row r="38" spans="1:21" ht="45" customHeight="1">
      <c r="B38" s="160"/>
      <c r="C38" s="161"/>
      <c r="D38" s="161"/>
      <c r="E38" s="161"/>
      <c r="F38" s="161"/>
      <c r="G38" s="161"/>
      <c r="H38" s="161"/>
      <c r="I38" s="161"/>
      <c r="J38" s="161"/>
      <c r="K38" s="162"/>
      <c r="Q38" s="21"/>
      <c r="R38" s="21"/>
      <c r="S38" s="21"/>
      <c r="T38" s="21"/>
      <c r="U38" s="21"/>
    </row>
    <row r="39" spans="1:21" ht="7.5" customHeight="1">
      <c r="Q39" s="21"/>
      <c r="R39" s="21"/>
      <c r="S39" s="21"/>
      <c r="T39" s="21"/>
      <c r="U39" s="21"/>
    </row>
    <row r="40" spans="1:21" ht="15.75" customHeight="1">
      <c r="B40" s="49" t="s">
        <v>230</v>
      </c>
      <c r="C40" s="41"/>
      <c r="D40" s="41"/>
      <c r="E40" s="41"/>
      <c r="Q40" s="21"/>
      <c r="R40" s="21"/>
      <c r="S40" s="21"/>
      <c r="T40" s="21"/>
      <c r="U40" s="21"/>
    </row>
    <row r="41" spans="1:21" ht="45" customHeight="1">
      <c r="B41" s="160"/>
      <c r="C41" s="161"/>
      <c r="D41" s="161"/>
      <c r="E41" s="161"/>
      <c r="F41" s="161"/>
      <c r="G41" s="161"/>
      <c r="H41" s="161"/>
      <c r="I41" s="161"/>
      <c r="J41" s="161"/>
      <c r="K41" s="162"/>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66" t="s">
        <v>231</v>
      </c>
      <c r="C45" s="166"/>
      <c r="D45" s="166"/>
      <c r="E45" s="166"/>
      <c r="F45" s="160" t="s">
        <v>17</v>
      </c>
      <c r="G45" s="161"/>
      <c r="H45" s="161"/>
      <c r="I45" s="161"/>
      <c r="J45" s="161"/>
      <c r="K45" s="162"/>
    </row>
    <row r="46" spans="1:21" ht="20.25" customHeight="1">
      <c r="B46" s="166" t="s">
        <v>232</v>
      </c>
      <c r="C46" s="166"/>
      <c r="D46" s="166"/>
      <c r="E46" s="166"/>
      <c r="F46" s="163"/>
      <c r="G46" s="164"/>
      <c r="H46" s="164"/>
      <c r="I46" s="164"/>
      <c r="J46" s="164"/>
      <c r="K46" s="165"/>
      <c r="L46" s="20"/>
      <c r="M46" s="69"/>
      <c r="N46" s="20"/>
      <c r="O46" s="10"/>
    </row>
    <row r="47" spans="1:21">
      <c r="F47" s="43"/>
      <c r="G47" s="43"/>
      <c r="H47" s="43"/>
      <c r="I47" s="43"/>
      <c r="J47" s="43"/>
      <c r="K47" s="43"/>
      <c r="L47" s="43"/>
      <c r="M47" s="70"/>
      <c r="N47" s="43"/>
      <c r="O47" s="43"/>
      <c r="P47" s="43"/>
    </row>
    <row r="48" spans="1:21" ht="15.75" customHeight="1">
      <c r="A48" s="21"/>
      <c r="B48" s="44" t="s">
        <v>233</v>
      </c>
      <c r="C48" s="22"/>
      <c r="D48" s="22"/>
      <c r="E48" s="22"/>
      <c r="F48" s="22"/>
      <c r="G48" s="23"/>
      <c r="H48" s="23"/>
      <c r="I48" s="23"/>
      <c r="J48" s="23"/>
      <c r="K48" s="23"/>
      <c r="L48" s="20"/>
      <c r="M48" s="69"/>
      <c r="N48" s="20"/>
      <c r="O48" s="10"/>
    </row>
    <row r="50" spans="2:16" ht="64.5" customHeight="1">
      <c r="B50" s="32" t="s">
        <v>216</v>
      </c>
      <c r="C50" s="172" t="e">
        <f>C17</f>
        <v>#N/A</v>
      </c>
      <c r="D50" s="173"/>
      <c r="E50" s="173"/>
      <c r="F50" s="173"/>
      <c r="G50" s="173"/>
      <c r="H50" s="173"/>
      <c r="I50" s="173"/>
      <c r="J50" s="173"/>
      <c r="K50" s="173"/>
    </row>
    <row r="52" spans="2:16" ht="27.75" customHeight="1">
      <c r="B52" s="76" t="s">
        <v>246</v>
      </c>
      <c r="C52" s="171" t="s">
        <v>235</v>
      </c>
      <c r="D52" s="171"/>
      <c r="E52" s="171"/>
      <c r="F52" s="171"/>
      <c r="G52" s="171"/>
      <c r="H52" s="45" t="s">
        <v>236</v>
      </c>
      <c r="I52" s="45" t="s">
        <v>237</v>
      </c>
      <c r="J52" s="45" t="s">
        <v>238</v>
      </c>
      <c r="K52" s="45" t="s">
        <v>239</v>
      </c>
      <c r="L52" s="46"/>
      <c r="M52" s="71"/>
      <c r="N52" s="46"/>
      <c r="O52" s="46"/>
      <c r="P52" s="46"/>
    </row>
    <row r="53" spans="2:16" ht="45" customHeight="1">
      <c r="B53" s="47"/>
      <c r="C53" s="167"/>
      <c r="D53" s="167"/>
      <c r="E53" s="167"/>
      <c r="F53" s="167"/>
      <c r="G53" s="167"/>
      <c r="H53" s="79"/>
      <c r="I53" s="80"/>
      <c r="J53" s="79"/>
      <c r="K53" s="79"/>
      <c r="M53" s="68" t="b">
        <v>0</v>
      </c>
    </row>
    <row r="54" spans="2:16" ht="45" customHeight="1">
      <c r="B54" s="47"/>
      <c r="C54" s="167"/>
      <c r="D54" s="167"/>
      <c r="E54" s="167"/>
      <c r="F54" s="167"/>
      <c r="G54" s="167"/>
      <c r="H54" s="79"/>
      <c r="I54" s="80"/>
      <c r="J54" s="79"/>
      <c r="K54" s="79"/>
      <c r="M54" s="68" t="b">
        <v>1</v>
      </c>
    </row>
    <row r="55" spans="2:16" ht="45" customHeight="1">
      <c r="B55" s="47"/>
      <c r="C55" s="167"/>
      <c r="D55" s="167"/>
      <c r="E55" s="167"/>
      <c r="F55" s="167"/>
      <c r="G55" s="167"/>
      <c r="H55" s="79"/>
      <c r="I55" s="80"/>
      <c r="J55" s="79"/>
      <c r="K55" s="79"/>
      <c r="M55" s="68" t="b">
        <v>0</v>
      </c>
    </row>
    <row r="56" spans="2:16" ht="45" customHeight="1">
      <c r="B56" s="47"/>
      <c r="C56" s="167"/>
      <c r="D56" s="167"/>
      <c r="E56" s="167"/>
      <c r="F56" s="167"/>
      <c r="G56" s="167"/>
      <c r="H56" s="79"/>
      <c r="I56" s="80"/>
      <c r="J56" s="79"/>
      <c r="K56" s="79"/>
      <c r="M56" s="68" t="b">
        <v>0</v>
      </c>
    </row>
    <row r="57" spans="2:16" ht="45" customHeight="1">
      <c r="B57" s="47"/>
      <c r="C57" s="167"/>
      <c r="D57" s="167"/>
      <c r="E57" s="167"/>
      <c r="F57" s="167"/>
      <c r="G57" s="167"/>
      <c r="H57" s="79"/>
      <c r="I57" s="80"/>
      <c r="J57" s="79"/>
      <c r="K57" s="79"/>
      <c r="M57" s="68" t="b">
        <v>0</v>
      </c>
    </row>
    <row r="59" spans="2:16" ht="15.75">
      <c r="B59" s="44" t="s">
        <v>240</v>
      </c>
      <c r="C59" s="22"/>
      <c r="D59" s="22"/>
      <c r="E59" s="22"/>
      <c r="F59" s="22"/>
      <c r="G59" s="23"/>
      <c r="H59" s="23"/>
      <c r="I59" s="23"/>
      <c r="J59" s="23"/>
      <c r="K59" s="23"/>
    </row>
    <row r="60" spans="2:16" ht="3.75" customHeight="1"/>
    <row r="61" spans="2:16" ht="25.5">
      <c r="B61" s="76" t="s">
        <v>248</v>
      </c>
      <c r="C61" s="77" t="s">
        <v>241</v>
      </c>
      <c r="D61" s="153" t="s">
        <v>242</v>
      </c>
      <c r="E61" s="154"/>
      <c r="F61" s="154"/>
      <c r="G61" s="155"/>
      <c r="H61" s="45" t="s">
        <v>236</v>
      </c>
      <c r="I61" s="45" t="s">
        <v>237</v>
      </c>
      <c r="J61" s="45" t="s">
        <v>238</v>
      </c>
      <c r="K61" s="45" t="s">
        <v>239</v>
      </c>
    </row>
    <row r="62" spans="2:16" ht="45" customHeight="1">
      <c r="B62" s="47"/>
      <c r="C62" s="81"/>
      <c r="D62" s="156"/>
      <c r="E62" s="157"/>
      <c r="F62" s="157"/>
      <c r="G62" s="158"/>
      <c r="H62" s="78"/>
      <c r="I62" s="78"/>
      <c r="J62" s="78"/>
      <c r="K62" s="78"/>
      <c r="M62" s="68" t="b">
        <v>0</v>
      </c>
    </row>
    <row r="63" spans="2:16" ht="45" customHeight="1">
      <c r="B63" s="47"/>
      <c r="C63" s="81"/>
      <c r="D63" s="156"/>
      <c r="E63" s="157"/>
      <c r="F63" s="157"/>
      <c r="G63" s="158"/>
      <c r="H63" s="78"/>
      <c r="I63" s="78"/>
      <c r="J63" s="78"/>
      <c r="K63" s="78"/>
      <c r="M63" s="68" t="b">
        <v>0</v>
      </c>
    </row>
    <row r="64" spans="2:16" ht="45" customHeight="1">
      <c r="B64" s="47"/>
      <c r="C64" s="81"/>
      <c r="D64" s="156"/>
      <c r="E64" s="157"/>
      <c r="F64" s="157"/>
      <c r="G64" s="158"/>
      <c r="H64" s="78"/>
      <c r="I64" s="78"/>
      <c r="J64" s="78"/>
      <c r="K64" s="78"/>
      <c r="M64" s="68" t="b">
        <v>0</v>
      </c>
    </row>
    <row r="65" spans="2:13" ht="45" customHeight="1">
      <c r="B65" s="47"/>
      <c r="C65" s="81"/>
      <c r="D65" s="156"/>
      <c r="E65" s="157"/>
      <c r="F65" s="157"/>
      <c r="G65" s="158"/>
      <c r="H65" s="78"/>
      <c r="I65" s="78"/>
      <c r="J65" s="78"/>
      <c r="K65" s="78"/>
      <c r="M65" s="68" t="b">
        <v>0</v>
      </c>
    </row>
    <row r="66" spans="2:13" ht="45" customHeight="1">
      <c r="B66" s="47"/>
      <c r="C66" s="81"/>
      <c r="D66" s="156"/>
      <c r="E66" s="157"/>
      <c r="F66" s="157"/>
      <c r="G66" s="158"/>
      <c r="H66" s="78"/>
      <c r="I66" s="78"/>
      <c r="J66" s="78"/>
      <c r="K66" s="78"/>
      <c r="M66" s="68" t="b">
        <v>0</v>
      </c>
    </row>
    <row r="68" spans="2:13" s="48" customFormat="1" ht="13.5" thickBot="1">
      <c r="M68" s="72"/>
    </row>
  </sheetData>
  <mergeCells count="48">
    <mergeCell ref="D62:G62"/>
    <mergeCell ref="D63:G63"/>
    <mergeCell ref="D64:G64"/>
    <mergeCell ref="D65:G65"/>
    <mergeCell ref="D66:G66"/>
    <mergeCell ref="D61:G61"/>
    <mergeCell ref="B45:E45"/>
    <mergeCell ref="F45:K45"/>
    <mergeCell ref="B46:E46"/>
    <mergeCell ref="F46:K46"/>
    <mergeCell ref="C50:K50"/>
    <mergeCell ref="C52:G52"/>
    <mergeCell ref="C53:G53"/>
    <mergeCell ref="C54:G54"/>
    <mergeCell ref="C55:G55"/>
    <mergeCell ref="C56:G56"/>
    <mergeCell ref="C57:G57"/>
    <mergeCell ref="B41:K41"/>
    <mergeCell ref="B27:D27"/>
    <mergeCell ref="E27:K27"/>
    <mergeCell ref="C30:D30"/>
    <mergeCell ref="B31:C31"/>
    <mergeCell ref="B32:C32"/>
    <mergeCell ref="B33:C33"/>
    <mergeCell ref="F33:K33"/>
    <mergeCell ref="B34:C34"/>
    <mergeCell ref="F34:K34"/>
    <mergeCell ref="B35:C35"/>
    <mergeCell ref="F35:K35"/>
    <mergeCell ref="B38:K38"/>
    <mergeCell ref="B22:C22"/>
    <mergeCell ref="B9:C9"/>
    <mergeCell ref="D9:K9"/>
    <mergeCell ref="B13:C13"/>
    <mergeCell ref="D13:K13"/>
    <mergeCell ref="B14:C14"/>
    <mergeCell ref="D14:K14"/>
    <mergeCell ref="B15:C15"/>
    <mergeCell ref="D15:K15"/>
    <mergeCell ref="C17:K17"/>
    <mergeCell ref="C19:K19"/>
    <mergeCell ref="B21:C21"/>
    <mergeCell ref="B6:C6"/>
    <mergeCell ref="D6:K6"/>
    <mergeCell ref="B7:C7"/>
    <mergeCell ref="D7:K7"/>
    <mergeCell ref="B8:C8"/>
    <mergeCell ref="D8:K8"/>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5169" r:id="rId4" name="Check Box 1">
              <controlPr defaultSize="0" autoFill="0" autoLine="0" autoPict="0" altText="">
                <anchor moveWithCells="1">
                  <from>
                    <xdr:col>4</xdr:col>
                    <xdr:colOff>762000</xdr:colOff>
                    <xdr:row>20</xdr:row>
                    <xdr:rowOff>171450</xdr:rowOff>
                  </from>
                  <to>
                    <xdr:col>5</xdr:col>
                    <xdr:colOff>285750</xdr:colOff>
                    <xdr:row>22</xdr:row>
                    <xdr:rowOff>0</xdr:rowOff>
                  </to>
                </anchor>
              </controlPr>
            </control>
          </mc:Choice>
        </mc:AlternateContent>
        <mc:AlternateContent xmlns:mc="http://schemas.openxmlformats.org/markup-compatibility/2006">
          <mc:Choice Requires="x14">
            <control shapeId="135170" r:id="rId5" name="Check Box 2">
              <controlPr defaultSize="0" autoFill="0" autoLine="0" autoPict="0" altText="">
                <anchor moveWithCells="1">
                  <from>
                    <xdr:col>4</xdr:col>
                    <xdr:colOff>762000</xdr:colOff>
                    <xdr:row>21</xdr:row>
                    <xdr:rowOff>161925</xdr:rowOff>
                  </from>
                  <to>
                    <xdr:col>5</xdr:col>
                    <xdr:colOff>285750</xdr:colOff>
                    <xdr:row>23</xdr:row>
                    <xdr:rowOff>9525</xdr:rowOff>
                  </to>
                </anchor>
              </controlPr>
            </control>
          </mc:Choice>
        </mc:AlternateContent>
        <mc:AlternateContent xmlns:mc="http://schemas.openxmlformats.org/markup-compatibility/2006">
          <mc:Choice Requires="x14">
            <control shapeId="135171"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35172"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35173" r:id="rId8" name="Check Box 5">
              <controlPr defaultSize="0" autoFill="0" autoLine="0" autoPict="0" altText="">
                <anchor moveWithCells="1">
                  <from>
                    <xdr:col>3</xdr:col>
                    <xdr:colOff>19050</xdr:colOff>
                    <xdr:row>21</xdr:row>
                    <xdr:rowOff>0</xdr:rowOff>
                  </from>
                  <to>
                    <xdr:col>3</xdr:col>
                    <xdr:colOff>323850</xdr:colOff>
                    <xdr:row>22</xdr:row>
                    <xdr:rowOff>38100</xdr:rowOff>
                  </to>
                </anchor>
              </controlPr>
            </control>
          </mc:Choice>
        </mc:AlternateContent>
        <mc:AlternateContent xmlns:mc="http://schemas.openxmlformats.org/markup-compatibility/2006">
          <mc:Choice Requires="x14">
            <control shapeId="135174" r:id="rId9" name="Check Box 6">
              <controlPr defaultSize="0" autoFill="0" autoLine="0" autoPict="0" altText="">
                <anchor moveWithCells="1">
                  <from>
                    <xdr:col>3</xdr:col>
                    <xdr:colOff>57150</xdr:colOff>
                    <xdr:row>29</xdr:row>
                    <xdr:rowOff>161925</xdr:rowOff>
                  </from>
                  <to>
                    <xdr:col>3</xdr:col>
                    <xdr:colOff>361950</xdr:colOff>
                    <xdr:row>30</xdr:row>
                    <xdr:rowOff>180975</xdr:rowOff>
                  </to>
                </anchor>
              </controlPr>
            </control>
          </mc:Choice>
        </mc:AlternateContent>
        <mc:AlternateContent xmlns:mc="http://schemas.openxmlformats.org/markup-compatibility/2006">
          <mc:Choice Requires="x14">
            <control shapeId="135175" r:id="rId10" name="Check Box 7">
              <controlPr defaultSize="0" autoFill="0" autoLine="0" autoPict="0" altText="">
                <anchor moveWithCells="1">
                  <from>
                    <xdr:col>3</xdr:col>
                    <xdr:colOff>57150</xdr:colOff>
                    <xdr:row>30</xdr:row>
                    <xdr:rowOff>161925</xdr:rowOff>
                  </from>
                  <to>
                    <xdr:col>3</xdr:col>
                    <xdr:colOff>361950</xdr:colOff>
                    <xdr:row>32</xdr:row>
                    <xdr:rowOff>9525</xdr:rowOff>
                  </to>
                </anchor>
              </controlPr>
            </control>
          </mc:Choice>
        </mc:AlternateContent>
        <mc:AlternateContent xmlns:mc="http://schemas.openxmlformats.org/markup-compatibility/2006">
          <mc:Choice Requires="x14">
            <control shapeId="135176" r:id="rId11" name="Check Box 8">
              <controlPr defaultSize="0" autoFill="0" autoLine="0" autoPict="0" altText="">
                <anchor moveWithCells="1">
                  <from>
                    <xdr:col>3</xdr:col>
                    <xdr:colOff>57150</xdr:colOff>
                    <xdr:row>31</xdr:row>
                    <xdr:rowOff>161925</xdr:rowOff>
                  </from>
                  <to>
                    <xdr:col>3</xdr:col>
                    <xdr:colOff>361950</xdr:colOff>
                    <xdr:row>33</xdr:row>
                    <xdr:rowOff>9525</xdr:rowOff>
                  </to>
                </anchor>
              </controlPr>
            </control>
          </mc:Choice>
        </mc:AlternateContent>
        <mc:AlternateContent xmlns:mc="http://schemas.openxmlformats.org/markup-compatibility/2006">
          <mc:Choice Requires="x14">
            <control shapeId="135177" r:id="rId12" name="Check Box 9">
              <controlPr defaultSize="0" autoFill="0" autoLine="0" autoPict="0" altText="">
                <anchor moveWithCells="1">
                  <from>
                    <xdr:col>3</xdr:col>
                    <xdr:colOff>57150</xdr:colOff>
                    <xdr:row>32</xdr:row>
                    <xdr:rowOff>190500</xdr:rowOff>
                  </from>
                  <to>
                    <xdr:col>3</xdr:col>
                    <xdr:colOff>361950</xdr:colOff>
                    <xdr:row>34</xdr:row>
                    <xdr:rowOff>47625</xdr:rowOff>
                  </to>
                </anchor>
              </controlPr>
            </control>
          </mc:Choice>
        </mc:AlternateContent>
        <mc:AlternateContent xmlns:mc="http://schemas.openxmlformats.org/markup-compatibility/2006">
          <mc:Choice Requires="x14">
            <control shapeId="135178" r:id="rId13" name="Check Box 10">
              <controlPr defaultSize="0" autoFill="0" autoLine="0" autoPict="0" altText="">
                <anchor moveWithCells="1">
                  <from>
                    <xdr:col>3</xdr:col>
                    <xdr:colOff>57150</xdr:colOff>
                    <xdr:row>33</xdr:row>
                    <xdr:rowOff>190500</xdr:rowOff>
                  </from>
                  <to>
                    <xdr:col>3</xdr:col>
                    <xdr:colOff>361950</xdr:colOff>
                    <xdr:row>35</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'C'!$D$3:$D$4</xm:f>
          </x14:formula1>
          <xm:sqref>S34 B53:B57 B62:B66</xm:sqref>
        </x14:dataValidation>
        <x14:dataValidation type="list" allowBlank="1" showInputMessage="1" showErrorMessage="1">
          <x14:formula1>
            <xm:f>'C'!$C$3:$C$5</xm:f>
          </x14:formula1>
          <xm:sqref>F46</xm:sqref>
        </x14:dataValidation>
        <x14:dataValidation type="list" allowBlank="1" showInputMessage="1" showErrorMessage="1">
          <x14:formula1>
            <xm:f>'C'!$K$3:$K$7</xm:f>
          </x14:formula1>
          <xm:sqref>O46 F45</xm:sqref>
        </x14:dataValidation>
        <x14:dataValidation type="list" allowBlank="1" showInputMessage="1" showErrorMessage="1">
          <x14:formula1>
            <xm:f>'C'!$E$3:$E$16</xm:f>
          </x14:formula1>
          <xm:sqref>D13:L13</xm:sqref>
        </x14:dataValidation>
        <x14:dataValidation type="list" allowBlank="1" showInputMessage="1" showErrorMessage="1">
          <x14:formula1>
            <xm:f>'C'!$L$3:$L$33</xm:f>
          </x14:formula1>
          <xm:sqref>I4</xm:sqref>
        </x14:dataValidation>
        <x14:dataValidation type="list" allowBlank="1" showInputMessage="1" showErrorMessage="1">
          <x14:formula1>
            <xm:f>'C'!$L$3:$L$313</xm:f>
          </x14:formula1>
          <xm:sqref>D15</xm:sqref>
        </x14:dataValidation>
        <x14:dataValidation type="list" allowBlank="1" showErrorMessage="1">
          <x14:formula1>
            <xm:f>'C'!$G$3:$G$50</xm:f>
          </x14:formula1>
          <xm:sqref>D6</xm:sqref>
        </x14:dataValidation>
      </x14:dataValidations>
    </ext>
  </extLs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68"/>
  <sheetViews>
    <sheetView topLeftCell="B17" workbookViewId="0">
      <selection activeCell="D6" sqref="D6:K6"/>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258</v>
      </c>
      <c r="C1" s="96"/>
      <c r="D1" s="96"/>
      <c r="E1" s="96"/>
      <c r="F1" s="96"/>
      <c r="G1" s="96"/>
      <c r="H1" s="96"/>
      <c r="I1" s="96"/>
      <c r="J1" s="97"/>
      <c r="K1" s="97"/>
      <c r="L1" s="7"/>
      <c r="M1" s="55"/>
      <c r="N1" s="7"/>
    </row>
    <row r="2" spans="1:16" s="6" customFormat="1" ht="18.75">
      <c r="B2" s="98" t="s">
        <v>208</v>
      </c>
      <c r="C2" s="99"/>
      <c r="D2" s="100"/>
      <c r="E2" s="100"/>
      <c r="F2" s="100"/>
      <c r="G2" s="100"/>
      <c r="H2" s="100"/>
      <c r="I2" s="100"/>
      <c r="J2" s="97"/>
      <c r="K2" s="97"/>
      <c r="L2" s="7"/>
      <c r="M2" s="55"/>
      <c r="N2" s="7"/>
    </row>
    <row r="3" spans="1:16" s="8" customFormat="1" ht="11.25">
      <c r="B3" s="9"/>
      <c r="C3" s="10"/>
      <c r="M3" s="56"/>
    </row>
    <row r="4" spans="1:16" ht="15.75">
      <c r="B4" s="101" t="s">
        <v>209</v>
      </c>
      <c r="C4" s="102"/>
      <c r="D4" s="103"/>
      <c r="E4" s="103"/>
      <c r="F4" s="104"/>
      <c r="G4" s="103"/>
      <c r="H4" s="105" t="s">
        <v>210</v>
      </c>
      <c r="I4" s="106">
        <v>25</v>
      </c>
      <c r="J4" s="107" t="s">
        <v>211</v>
      </c>
      <c r="K4" s="107">
        <f>COUNTIF('Evaluaciones 2023'!B:B,D6)</f>
        <v>0</v>
      </c>
      <c r="L4" s="8"/>
      <c r="M4" s="56"/>
      <c r="N4" s="8"/>
      <c r="O4" s="8"/>
      <c r="P4" s="8"/>
    </row>
    <row r="5" spans="1:16" s="16" customFormat="1" ht="5.25" customHeight="1">
      <c r="A5" s="11"/>
      <c r="B5" s="14"/>
      <c r="C5" s="15"/>
      <c r="F5" s="17"/>
      <c r="M5" s="57"/>
    </row>
    <row r="6" spans="1:16" ht="24.75" customHeight="1">
      <c r="B6" s="183" t="s">
        <v>212</v>
      </c>
      <c r="C6" s="183"/>
      <c r="D6" s="176" t="s">
        <v>83</v>
      </c>
      <c r="E6" s="177"/>
      <c r="F6" s="177"/>
      <c r="G6" s="177"/>
      <c r="H6" s="177"/>
      <c r="I6" s="177"/>
      <c r="J6" s="177"/>
      <c r="K6" s="177"/>
    </row>
    <row r="7" spans="1:16" s="73" customFormat="1" ht="35.25" customHeight="1">
      <c r="B7" s="182" t="s">
        <v>213</v>
      </c>
      <c r="C7" s="182"/>
      <c r="D7" s="178" t="str">
        <f>VLOOKUP(D6,'C'!G3:M54,2,FALSE)</f>
        <v>617 Dirección General de Bachillerato Tecnológico de Educación y Promoción Deportiva</v>
      </c>
      <c r="E7" s="179"/>
      <c r="F7" s="179"/>
      <c r="G7" s="179"/>
      <c r="H7" s="179"/>
      <c r="I7" s="179"/>
      <c r="J7" s="179"/>
      <c r="K7" s="179"/>
      <c r="L7" s="74"/>
      <c r="M7" s="75"/>
      <c r="N7" s="74"/>
      <c r="O7" s="74"/>
      <c r="P7" s="74"/>
    </row>
    <row r="8" spans="1:16" ht="18.75" customHeight="1">
      <c r="B8" s="166" t="s">
        <v>214</v>
      </c>
      <c r="C8" s="166"/>
      <c r="D8" s="180" t="str">
        <f>VLOOKUP(D6,'C'!G3:M51,3,FALSE)</f>
        <v>Ficha de Monitoreo y Evaluación de Diseño</v>
      </c>
      <c r="E8" s="181"/>
      <c r="F8" s="181"/>
      <c r="G8" s="181"/>
      <c r="H8" s="181"/>
      <c r="I8" s="181"/>
      <c r="J8" s="181"/>
      <c r="K8" s="181"/>
    </row>
    <row r="9" spans="1:16" s="18" customFormat="1" ht="17.25" customHeight="1">
      <c r="B9" s="166" t="s">
        <v>215</v>
      </c>
      <c r="C9" s="166"/>
      <c r="D9" s="180">
        <f>VLOOKUP(D6,'C'!G3:M51,4,FALSE)</f>
        <v>2023</v>
      </c>
      <c r="E9" s="181"/>
      <c r="F9" s="181"/>
      <c r="G9" s="181"/>
      <c r="H9" s="181"/>
      <c r="I9" s="181"/>
      <c r="J9" s="181"/>
      <c r="K9" s="181"/>
      <c r="M9" s="58"/>
    </row>
    <row r="10" spans="1:16" ht="13.5" customHeight="1">
      <c r="G10" s="19"/>
      <c r="H10" s="19"/>
      <c r="I10" s="19"/>
      <c r="J10" s="19"/>
      <c r="K10" s="19"/>
      <c r="L10" s="19"/>
      <c r="M10" s="59"/>
      <c r="N10" s="20"/>
    </row>
    <row r="11" spans="1:16" s="21" customFormat="1" ht="13.5" customHeight="1">
      <c r="B11" s="12" t="s">
        <v>216</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89" t="s">
        <v>4</v>
      </c>
      <c r="C13" s="189"/>
      <c r="D13" s="194" t="s">
        <v>23</v>
      </c>
      <c r="E13" s="195"/>
      <c r="F13" s="195"/>
      <c r="G13" s="195"/>
      <c r="H13" s="195"/>
      <c r="I13" s="195"/>
      <c r="J13" s="195"/>
      <c r="K13" s="195"/>
      <c r="M13" s="61"/>
    </row>
    <row r="14" spans="1:16" s="27" customFormat="1" ht="15" customHeight="1">
      <c r="A14" s="18"/>
      <c r="B14" s="189" t="s">
        <v>217</v>
      </c>
      <c r="C14" s="189"/>
      <c r="D14" s="192" t="e">
        <f>VLOOKUP(D6,'Evaluaciones 2023'!B3:N585,7,FALSE)</f>
        <v>#N/A</v>
      </c>
      <c r="E14" s="193"/>
      <c r="F14" s="193"/>
      <c r="G14" s="193"/>
      <c r="H14" s="193"/>
      <c r="I14" s="193"/>
      <c r="J14" s="193"/>
      <c r="K14" s="193"/>
      <c r="M14" s="61"/>
    </row>
    <row r="15" spans="1:16" s="27" customFormat="1" ht="15">
      <c r="A15" s="18"/>
      <c r="B15" s="189" t="s">
        <v>218</v>
      </c>
      <c r="C15" s="189"/>
      <c r="D15" s="194">
        <v>1</v>
      </c>
      <c r="E15" s="195"/>
      <c r="F15" s="195"/>
      <c r="G15" s="195"/>
      <c r="H15" s="195"/>
      <c r="I15" s="195"/>
      <c r="J15" s="195"/>
      <c r="K15" s="195"/>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216</v>
      </c>
      <c r="C17" s="184" t="e">
        <f>VLOOKUP(CONCATENATE($D$6,$I4),'Evaluaciones 2023'!$A$1:$L$1158,10,FALSE)</f>
        <v>#N/A</v>
      </c>
      <c r="D17" s="185"/>
      <c r="E17" s="185"/>
      <c r="F17" s="185"/>
      <c r="G17" s="185"/>
      <c r="H17" s="185"/>
      <c r="I17" s="185"/>
      <c r="J17" s="185"/>
      <c r="K17" s="185"/>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161</v>
      </c>
      <c r="C19" s="184" t="e">
        <f>VLOOKUP(CONCATENATE($D$6,$I4),'Evaluaciones 2023'!$A$1:$L$1158,12,FALSE)</f>
        <v>#N/A</v>
      </c>
      <c r="D19" s="185"/>
      <c r="E19" s="185"/>
      <c r="F19" s="185"/>
      <c r="G19" s="185"/>
      <c r="H19" s="185"/>
      <c r="I19" s="185"/>
      <c r="J19" s="185"/>
      <c r="K19" s="185"/>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87" t="s">
        <v>0</v>
      </c>
      <c r="C21" s="187"/>
      <c r="D21" s="31"/>
      <c r="E21" s="31"/>
      <c r="F21" s="31"/>
      <c r="G21" s="31"/>
      <c r="H21" s="31"/>
      <c r="I21" s="31"/>
      <c r="J21" s="31"/>
      <c r="K21" s="13"/>
      <c r="M21" s="65" t="b">
        <v>0</v>
      </c>
      <c r="N21" s="11"/>
    </row>
    <row r="22" spans="1:21" s="18" customFormat="1" ht="15.75">
      <c r="B22" s="188" t="s">
        <v>219</v>
      </c>
      <c r="C22" s="188"/>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29</v>
      </c>
      <c r="F24" s="51"/>
      <c r="I24" s="17"/>
      <c r="J24" s="32"/>
      <c r="K24" s="11"/>
      <c r="L24" s="32"/>
      <c r="M24" s="66" t="b">
        <v>0</v>
      </c>
      <c r="N24" s="11"/>
      <c r="O24" s="32"/>
    </row>
    <row r="25" spans="1:21" s="18" customFormat="1" ht="15">
      <c r="B25" s="33"/>
      <c r="C25" s="33"/>
      <c r="E25" s="32" t="s">
        <v>37</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86" t="s">
        <v>220</v>
      </c>
      <c r="C27" s="186"/>
      <c r="D27" s="186"/>
      <c r="E27" s="160"/>
      <c r="F27" s="161"/>
      <c r="G27" s="161"/>
      <c r="H27" s="161"/>
      <c r="I27" s="161"/>
      <c r="J27" s="161"/>
      <c r="K27" s="162"/>
      <c r="L27" s="16"/>
      <c r="M27" s="57"/>
      <c r="N27" s="16"/>
      <c r="O27" s="16"/>
      <c r="P27" s="16"/>
    </row>
    <row r="28" spans="1:21">
      <c r="F28" s="19"/>
      <c r="H28" s="19"/>
      <c r="I28" s="19"/>
      <c r="J28" s="19"/>
      <c r="K28" s="19"/>
      <c r="L28" s="19"/>
      <c r="M28" s="59"/>
      <c r="N28" s="20"/>
    </row>
    <row r="29" spans="1:21" s="21" customFormat="1" ht="13.5" customHeight="1">
      <c r="B29" s="12" t="s">
        <v>221</v>
      </c>
      <c r="C29" s="34"/>
      <c r="D29" s="34"/>
      <c r="E29" s="34"/>
      <c r="F29" s="34"/>
      <c r="G29" s="35"/>
      <c r="H29" s="35"/>
      <c r="I29" s="35"/>
      <c r="J29" s="35"/>
      <c r="K29" s="35"/>
      <c r="L29" s="36"/>
      <c r="M29" s="67"/>
      <c r="N29" s="37"/>
    </row>
    <row r="30" spans="1:21" s="26" customFormat="1" ht="14.25" customHeight="1">
      <c r="A30" s="21"/>
      <c r="B30" s="14"/>
      <c r="C30" s="152" t="s">
        <v>222</v>
      </c>
      <c r="D30" s="152"/>
      <c r="G30" s="24"/>
      <c r="H30" s="11"/>
      <c r="I30" s="11"/>
      <c r="J30" s="11"/>
      <c r="K30" s="11"/>
      <c r="L30" s="11"/>
      <c r="M30" s="38"/>
      <c r="N30" s="11"/>
      <c r="O30" s="11"/>
      <c r="P30" s="11"/>
    </row>
    <row r="31" spans="1:21" ht="15.75">
      <c r="B31" s="159" t="s">
        <v>223</v>
      </c>
      <c r="C31" s="159"/>
      <c r="D31" s="50"/>
      <c r="M31" s="68" t="b">
        <v>0</v>
      </c>
      <c r="Q31" s="21"/>
      <c r="T31" s="21"/>
      <c r="U31" s="21"/>
    </row>
    <row r="32" spans="1:21" ht="15.75">
      <c r="B32" s="159" t="s">
        <v>224</v>
      </c>
      <c r="C32" s="159"/>
      <c r="D32" s="51"/>
      <c r="M32" s="68" t="b">
        <v>0</v>
      </c>
      <c r="Q32" s="21"/>
      <c r="T32" s="21"/>
      <c r="U32" s="21"/>
    </row>
    <row r="33" spans="1:21" ht="15.75">
      <c r="B33" s="174" t="s">
        <v>225</v>
      </c>
      <c r="C33" s="174"/>
      <c r="D33" s="50"/>
      <c r="E33" s="20" t="s">
        <v>226</v>
      </c>
      <c r="F33" s="168"/>
      <c r="G33" s="169"/>
      <c r="H33" s="169"/>
      <c r="I33" s="169"/>
      <c r="J33" s="169"/>
      <c r="K33" s="170"/>
      <c r="M33" s="68" t="b">
        <v>0</v>
      </c>
      <c r="Q33" s="21"/>
      <c r="T33" s="21"/>
      <c r="U33" s="21"/>
    </row>
    <row r="34" spans="1:21" s="38" customFormat="1" ht="15.75">
      <c r="B34" s="175" t="s">
        <v>227</v>
      </c>
      <c r="C34" s="175"/>
      <c r="D34" s="52"/>
      <c r="E34" s="20" t="s">
        <v>226</v>
      </c>
      <c r="F34" s="168"/>
      <c r="G34" s="169"/>
      <c r="H34" s="169"/>
      <c r="I34" s="169"/>
      <c r="J34" s="169"/>
      <c r="K34" s="170"/>
      <c r="L34" s="11"/>
      <c r="M34" s="68" t="b">
        <v>0</v>
      </c>
      <c r="N34" s="11"/>
      <c r="O34" s="11"/>
      <c r="P34" s="11"/>
      <c r="Q34" s="21"/>
      <c r="R34" s="21"/>
      <c r="S34" s="21"/>
      <c r="T34" s="39"/>
      <c r="U34" s="39"/>
    </row>
    <row r="35" spans="1:21" s="38" customFormat="1" ht="15.75">
      <c r="B35" s="175" t="s">
        <v>228</v>
      </c>
      <c r="C35" s="175"/>
      <c r="D35" s="53"/>
      <c r="E35" s="20" t="s">
        <v>226</v>
      </c>
      <c r="F35" s="168"/>
      <c r="G35" s="169"/>
      <c r="H35" s="169"/>
      <c r="I35" s="169"/>
      <c r="J35" s="169"/>
      <c r="K35" s="170"/>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229</v>
      </c>
      <c r="Q37" s="21"/>
      <c r="R37" s="21"/>
      <c r="S37" s="21"/>
      <c r="T37" s="21"/>
      <c r="U37" s="21"/>
    </row>
    <row r="38" spans="1:21" ht="45" customHeight="1">
      <c r="B38" s="160"/>
      <c r="C38" s="161"/>
      <c r="D38" s="161"/>
      <c r="E38" s="161"/>
      <c r="F38" s="161"/>
      <c r="G38" s="161"/>
      <c r="H38" s="161"/>
      <c r="I38" s="161"/>
      <c r="J38" s="161"/>
      <c r="K38" s="162"/>
      <c r="Q38" s="21"/>
      <c r="R38" s="21"/>
      <c r="S38" s="21"/>
      <c r="T38" s="21"/>
      <c r="U38" s="21"/>
    </row>
    <row r="39" spans="1:21" ht="7.5" customHeight="1">
      <c r="Q39" s="21"/>
      <c r="R39" s="21"/>
      <c r="S39" s="21"/>
      <c r="T39" s="21"/>
      <c r="U39" s="21"/>
    </row>
    <row r="40" spans="1:21" ht="15.75" customHeight="1">
      <c r="B40" s="49" t="s">
        <v>230</v>
      </c>
      <c r="C40" s="41"/>
      <c r="D40" s="41"/>
      <c r="E40" s="41"/>
      <c r="Q40" s="21"/>
      <c r="R40" s="21"/>
      <c r="S40" s="21"/>
      <c r="T40" s="21"/>
      <c r="U40" s="21"/>
    </row>
    <row r="41" spans="1:21" ht="45" customHeight="1">
      <c r="B41" s="160"/>
      <c r="C41" s="161"/>
      <c r="D41" s="161"/>
      <c r="E41" s="161"/>
      <c r="F41" s="161"/>
      <c r="G41" s="161"/>
      <c r="H41" s="161"/>
      <c r="I41" s="161"/>
      <c r="J41" s="161"/>
      <c r="K41" s="162"/>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66" t="s">
        <v>231</v>
      </c>
      <c r="C45" s="166"/>
      <c r="D45" s="166"/>
      <c r="E45" s="166"/>
      <c r="F45" s="160" t="s">
        <v>17</v>
      </c>
      <c r="G45" s="161"/>
      <c r="H45" s="161"/>
      <c r="I45" s="161"/>
      <c r="J45" s="161"/>
      <c r="K45" s="162"/>
    </row>
    <row r="46" spans="1:21" ht="20.25" customHeight="1">
      <c r="B46" s="166" t="s">
        <v>232</v>
      </c>
      <c r="C46" s="166"/>
      <c r="D46" s="166"/>
      <c r="E46" s="166"/>
      <c r="F46" s="163"/>
      <c r="G46" s="164"/>
      <c r="H46" s="164"/>
      <c r="I46" s="164"/>
      <c r="J46" s="164"/>
      <c r="K46" s="165"/>
      <c r="L46" s="20"/>
      <c r="M46" s="69"/>
      <c r="N46" s="20"/>
      <c r="O46" s="10"/>
    </row>
    <row r="47" spans="1:21">
      <c r="F47" s="43"/>
      <c r="G47" s="43"/>
      <c r="H47" s="43"/>
      <c r="I47" s="43"/>
      <c r="J47" s="43"/>
      <c r="K47" s="43"/>
      <c r="L47" s="43"/>
      <c r="M47" s="70"/>
      <c r="N47" s="43"/>
      <c r="O47" s="43"/>
      <c r="P47" s="43"/>
    </row>
    <row r="48" spans="1:21" ht="15.75" customHeight="1">
      <c r="A48" s="21"/>
      <c r="B48" s="44" t="s">
        <v>233</v>
      </c>
      <c r="C48" s="22"/>
      <c r="D48" s="22"/>
      <c r="E48" s="22"/>
      <c r="F48" s="22"/>
      <c r="G48" s="23"/>
      <c r="H48" s="23"/>
      <c r="I48" s="23"/>
      <c r="J48" s="23"/>
      <c r="K48" s="23"/>
      <c r="L48" s="20"/>
      <c r="M48" s="69"/>
      <c r="N48" s="20"/>
      <c r="O48" s="10"/>
    </row>
    <row r="50" spans="2:16" ht="64.5" customHeight="1">
      <c r="B50" s="32" t="s">
        <v>216</v>
      </c>
      <c r="C50" s="172" t="e">
        <f>C17</f>
        <v>#N/A</v>
      </c>
      <c r="D50" s="173"/>
      <c r="E50" s="173"/>
      <c r="F50" s="173"/>
      <c r="G50" s="173"/>
      <c r="H50" s="173"/>
      <c r="I50" s="173"/>
      <c r="J50" s="173"/>
      <c r="K50" s="173"/>
    </row>
    <row r="52" spans="2:16" ht="27.75" customHeight="1">
      <c r="B52" s="76" t="s">
        <v>246</v>
      </c>
      <c r="C52" s="171" t="s">
        <v>235</v>
      </c>
      <c r="D52" s="171"/>
      <c r="E52" s="171"/>
      <c r="F52" s="171"/>
      <c r="G52" s="171"/>
      <c r="H52" s="45" t="s">
        <v>236</v>
      </c>
      <c r="I52" s="45" t="s">
        <v>237</v>
      </c>
      <c r="J52" s="45" t="s">
        <v>238</v>
      </c>
      <c r="K52" s="45" t="s">
        <v>239</v>
      </c>
      <c r="L52" s="46"/>
      <c r="M52" s="71"/>
      <c r="N52" s="46"/>
      <c r="O52" s="46"/>
      <c r="P52" s="46"/>
    </row>
    <row r="53" spans="2:16" ht="45" customHeight="1">
      <c r="B53" s="47"/>
      <c r="C53" s="167"/>
      <c r="D53" s="167"/>
      <c r="E53" s="167"/>
      <c r="F53" s="167"/>
      <c r="G53" s="167"/>
      <c r="H53" s="79"/>
      <c r="I53" s="80"/>
      <c r="J53" s="79"/>
      <c r="K53" s="79"/>
      <c r="M53" s="68" t="b">
        <v>0</v>
      </c>
    </row>
    <row r="54" spans="2:16" ht="45" customHeight="1">
      <c r="B54" s="47"/>
      <c r="C54" s="167"/>
      <c r="D54" s="167"/>
      <c r="E54" s="167"/>
      <c r="F54" s="167"/>
      <c r="G54" s="167"/>
      <c r="H54" s="79"/>
      <c r="I54" s="80"/>
      <c r="J54" s="79"/>
      <c r="K54" s="79"/>
      <c r="M54" s="68" t="b">
        <v>1</v>
      </c>
    </row>
    <row r="55" spans="2:16" ht="45" customHeight="1">
      <c r="B55" s="47"/>
      <c r="C55" s="167"/>
      <c r="D55" s="167"/>
      <c r="E55" s="167"/>
      <c r="F55" s="167"/>
      <c r="G55" s="167"/>
      <c r="H55" s="79"/>
      <c r="I55" s="80"/>
      <c r="J55" s="79"/>
      <c r="K55" s="79"/>
      <c r="M55" s="68" t="b">
        <v>0</v>
      </c>
    </row>
    <row r="56" spans="2:16" ht="45" customHeight="1">
      <c r="B56" s="47"/>
      <c r="C56" s="167"/>
      <c r="D56" s="167"/>
      <c r="E56" s="167"/>
      <c r="F56" s="167"/>
      <c r="G56" s="167"/>
      <c r="H56" s="79"/>
      <c r="I56" s="80"/>
      <c r="J56" s="79"/>
      <c r="K56" s="79"/>
      <c r="M56" s="68" t="b">
        <v>0</v>
      </c>
    </row>
    <row r="57" spans="2:16" ht="45" customHeight="1">
      <c r="B57" s="47"/>
      <c r="C57" s="167"/>
      <c r="D57" s="167"/>
      <c r="E57" s="167"/>
      <c r="F57" s="167"/>
      <c r="G57" s="167"/>
      <c r="H57" s="79"/>
      <c r="I57" s="80"/>
      <c r="J57" s="79"/>
      <c r="K57" s="79"/>
      <c r="M57" s="68" t="b">
        <v>0</v>
      </c>
    </row>
    <row r="59" spans="2:16" ht="15.75">
      <c r="B59" s="44" t="s">
        <v>240</v>
      </c>
      <c r="C59" s="22"/>
      <c r="D59" s="22"/>
      <c r="E59" s="22"/>
      <c r="F59" s="22"/>
      <c r="G59" s="23"/>
      <c r="H59" s="23"/>
      <c r="I59" s="23"/>
      <c r="J59" s="23"/>
      <c r="K59" s="23"/>
    </row>
    <row r="60" spans="2:16" ht="3.75" customHeight="1"/>
    <row r="61" spans="2:16" ht="25.5">
      <c r="B61" s="76" t="s">
        <v>248</v>
      </c>
      <c r="C61" s="77" t="s">
        <v>241</v>
      </c>
      <c r="D61" s="153" t="s">
        <v>242</v>
      </c>
      <c r="E61" s="154"/>
      <c r="F61" s="154"/>
      <c r="G61" s="155"/>
      <c r="H61" s="45" t="s">
        <v>236</v>
      </c>
      <c r="I61" s="45" t="s">
        <v>237</v>
      </c>
      <c r="J61" s="45" t="s">
        <v>238</v>
      </c>
      <c r="K61" s="45" t="s">
        <v>239</v>
      </c>
    </row>
    <row r="62" spans="2:16" ht="45" customHeight="1">
      <c r="B62" s="47"/>
      <c r="C62" s="81"/>
      <c r="D62" s="156"/>
      <c r="E62" s="157"/>
      <c r="F62" s="157"/>
      <c r="G62" s="158"/>
      <c r="H62" s="78"/>
      <c r="I62" s="78"/>
      <c r="J62" s="78"/>
      <c r="K62" s="78"/>
      <c r="M62" s="68" t="b">
        <v>0</v>
      </c>
    </row>
    <row r="63" spans="2:16" ht="45" customHeight="1">
      <c r="B63" s="47"/>
      <c r="C63" s="81"/>
      <c r="D63" s="156"/>
      <c r="E63" s="157"/>
      <c r="F63" s="157"/>
      <c r="G63" s="158"/>
      <c r="H63" s="78"/>
      <c r="I63" s="78"/>
      <c r="J63" s="78"/>
      <c r="K63" s="78"/>
      <c r="M63" s="68" t="b">
        <v>0</v>
      </c>
    </row>
    <row r="64" spans="2:16" ht="45" customHeight="1">
      <c r="B64" s="47"/>
      <c r="C64" s="81"/>
      <c r="D64" s="156"/>
      <c r="E64" s="157"/>
      <c r="F64" s="157"/>
      <c r="G64" s="158"/>
      <c r="H64" s="78"/>
      <c r="I64" s="78"/>
      <c r="J64" s="78"/>
      <c r="K64" s="78"/>
      <c r="M64" s="68" t="b">
        <v>0</v>
      </c>
    </row>
    <row r="65" spans="2:13" ht="45" customHeight="1">
      <c r="B65" s="47"/>
      <c r="C65" s="81"/>
      <c r="D65" s="156"/>
      <c r="E65" s="157"/>
      <c r="F65" s="157"/>
      <c r="G65" s="158"/>
      <c r="H65" s="78"/>
      <c r="I65" s="78"/>
      <c r="J65" s="78"/>
      <c r="K65" s="78"/>
      <c r="M65" s="68" t="b">
        <v>0</v>
      </c>
    </row>
    <row r="66" spans="2:13" ht="45" customHeight="1">
      <c r="B66" s="47"/>
      <c r="C66" s="81"/>
      <c r="D66" s="156"/>
      <c r="E66" s="157"/>
      <c r="F66" s="157"/>
      <c r="G66" s="158"/>
      <c r="H66" s="78"/>
      <c r="I66" s="78"/>
      <c r="J66" s="78"/>
      <c r="K66" s="78"/>
      <c r="M66" s="68" t="b">
        <v>0</v>
      </c>
    </row>
    <row r="68" spans="2:13" s="48" customFormat="1" ht="13.5" thickBot="1">
      <c r="M68" s="72"/>
    </row>
  </sheetData>
  <mergeCells count="48">
    <mergeCell ref="D62:G62"/>
    <mergeCell ref="D63:G63"/>
    <mergeCell ref="D64:G64"/>
    <mergeCell ref="D65:G65"/>
    <mergeCell ref="D66:G66"/>
    <mergeCell ref="D61:G61"/>
    <mergeCell ref="B45:E45"/>
    <mergeCell ref="F45:K45"/>
    <mergeCell ref="B46:E46"/>
    <mergeCell ref="F46:K46"/>
    <mergeCell ref="C50:K50"/>
    <mergeCell ref="C52:G52"/>
    <mergeCell ref="C53:G53"/>
    <mergeCell ref="C54:G54"/>
    <mergeCell ref="C55:G55"/>
    <mergeCell ref="C56:G56"/>
    <mergeCell ref="C57:G57"/>
    <mergeCell ref="B41:K41"/>
    <mergeCell ref="B27:D27"/>
    <mergeCell ref="E27:K27"/>
    <mergeCell ref="C30:D30"/>
    <mergeCell ref="B31:C31"/>
    <mergeCell ref="B32:C32"/>
    <mergeCell ref="B33:C33"/>
    <mergeCell ref="F33:K33"/>
    <mergeCell ref="B34:C34"/>
    <mergeCell ref="F34:K34"/>
    <mergeCell ref="B35:C35"/>
    <mergeCell ref="F35:K35"/>
    <mergeCell ref="B38:K38"/>
    <mergeCell ref="B22:C22"/>
    <mergeCell ref="B9:C9"/>
    <mergeCell ref="D9:K9"/>
    <mergeCell ref="B13:C13"/>
    <mergeCell ref="D13:K13"/>
    <mergeCell ref="B14:C14"/>
    <mergeCell ref="D14:K14"/>
    <mergeCell ref="B15:C15"/>
    <mergeCell ref="D15:K15"/>
    <mergeCell ref="C17:K17"/>
    <mergeCell ref="C19:K19"/>
    <mergeCell ref="B21:C21"/>
    <mergeCell ref="B6:C6"/>
    <mergeCell ref="D6:K6"/>
    <mergeCell ref="B7:C7"/>
    <mergeCell ref="D7:K7"/>
    <mergeCell ref="B8:C8"/>
    <mergeCell ref="D8:K8"/>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6193" r:id="rId4" name="Check Box 1">
              <controlPr defaultSize="0" autoFill="0" autoLine="0" autoPict="0" altText="">
                <anchor moveWithCells="1">
                  <from>
                    <xdr:col>4</xdr:col>
                    <xdr:colOff>762000</xdr:colOff>
                    <xdr:row>20</xdr:row>
                    <xdr:rowOff>171450</xdr:rowOff>
                  </from>
                  <to>
                    <xdr:col>5</xdr:col>
                    <xdr:colOff>285750</xdr:colOff>
                    <xdr:row>22</xdr:row>
                    <xdr:rowOff>0</xdr:rowOff>
                  </to>
                </anchor>
              </controlPr>
            </control>
          </mc:Choice>
        </mc:AlternateContent>
        <mc:AlternateContent xmlns:mc="http://schemas.openxmlformats.org/markup-compatibility/2006">
          <mc:Choice Requires="x14">
            <control shapeId="136194" r:id="rId5" name="Check Box 2">
              <controlPr defaultSize="0" autoFill="0" autoLine="0" autoPict="0" altText="">
                <anchor moveWithCells="1">
                  <from>
                    <xdr:col>4</xdr:col>
                    <xdr:colOff>762000</xdr:colOff>
                    <xdr:row>21</xdr:row>
                    <xdr:rowOff>161925</xdr:rowOff>
                  </from>
                  <to>
                    <xdr:col>5</xdr:col>
                    <xdr:colOff>285750</xdr:colOff>
                    <xdr:row>23</xdr:row>
                    <xdr:rowOff>9525</xdr:rowOff>
                  </to>
                </anchor>
              </controlPr>
            </control>
          </mc:Choice>
        </mc:AlternateContent>
        <mc:AlternateContent xmlns:mc="http://schemas.openxmlformats.org/markup-compatibility/2006">
          <mc:Choice Requires="x14">
            <control shapeId="136195"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36196"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36197" r:id="rId8" name="Check Box 5">
              <controlPr defaultSize="0" autoFill="0" autoLine="0" autoPict="0" altText="">
                <anchor moveWithCells="1">
                  <from>
                    <xdr:col>3</xdr:col>
                    <xdr:colOff>19050</xdr:colOff>
                    <xdr:row>21</xdr:row>
                    <xdr:rowOff>0</xdr:rowOff>
                  </from>
                  <to>
                    <xdr:col>3</xdr:col>
                    <xdr:colOff>323850</xdr:colOff>
                    <xdr:row>22</xdr:row>
                    <xdr:rowOff>38100</xdr:rowOff>
                  </to>
                </anchor>
              </controlPr>
            </control>
          </mc:Choice>
        </mc:AlternateContent>
        <mc:AlternateContent xmlns:mc="http://schemas.openxmlformats.org/markup-compatibility/2006">
          <mc:Choice Requires="x14">
            <control shapeId="136198" r:id="rId9" name="Check Box 6">
              <controlPr defaultSize="0" autoFill="0" autoLine="0" autoPict="0" altText="">
                <anchor moveWithCells="1">
                  <from>
                    <xdr:col>3</xdr:col>
                    <xdr:colOff>57150</xdr:colOff>
                    <xdr:row>29</xdr:row>
                    <xdr:rowOff>161925</xdr:rowOff>
                  </from>
                  <to>
                    <xdr:col>3</xdr:col>
                    <xdr:colOff>361950</xdr:colOff>
                    <xdr:row>30</xdr:row>
                    <xdr:rowOff>180975</xdr:rowOff>
                  </to>
                </anchor>
              </controlPr>
            </control>
          </mc:Choice>
        </mc:AlternateContent>
        <mc:AlternateContent xmlns:mc="http://schemas.openxmlformats.org/markup-compatibility/2006">
          <mc:Choice Requires="x14">
            <control shapeId="136199" r:id="rId10" name="Check Box 7">
              <controlPr defaultSize="0" autoFill="0" autoLine="0" autoPict="0" altText="">
                <anchor moveWithCells="1">
                  <from>
                    <xdr:col>3</xdr:col>
                    <xdr:colOff>57150</xdr:colOff>
                    <xdr:row>30</xdr:row>
                    <xdr:rowOff>161925</xdr:rowOff>
                  </from>
                  <to>
                    <xdr:col>3</xdr:col>
                    <xdr:colOff>361950</xdr:colOff>
                    <xdr:row>32</xdr:row>
                    <xdr:rowOff>9525</xdr:rowOff>
                  </to>
                </anchor>
              </controlPr>
            </control>
          </mc:Choice>
        </mc:AlternateContent>
        <mc:AlternateContent xmlns:mc="http://schemas.openxmlformats.org/markup-compatibility/2006">
          <mc:Choice Requires="x14">
            <control shapeId="136200" r:id="rId11" name="Check Box 8">
              <controlPr defaultSize="0" autoFill="0" autoLine="0" autoPict="0" altText="">
                <anchor moveWithCells="1">
                  <from>
                    <xdr:col>3</xdr:col>
                    <xdr:colOff>57150</xdr:colOff>
                    <xdr:row>31</xdr:row>
                    <xdr:rowOff>161925</xdr:rowOff>
                  </from>
                  <to>
                    <xdr:col>3</xdr:col>
                    <xdr:colOff>361950</xdr:colOff>
                    <xdr:row>33</xdr:row>
                    <xdr:rowOff>9525</xdr:rowOff>
                  </to>
                </anchor>
              </controlPr>
            </control>
          </mc:Choice>
        </mc:AlternateContent>
        <mc:AlternateContent xmlns:mc="http://schemas.openxmlformats.org/markup-compatibility/2006">
          <mc:Choice Requires="x14">
            <control shapeId="136201" r:id="rId12" name="Check Box 9">
              <controlPr defaultSize="0" autoFill="0" autoLine="0" autoPict="0" altText="">
                <anchor moveWithCells="1">
                  <from>
                    <xdr:col>3</xdr:col>
                    <xdr:colOff>57150</xdr:colOff>
                    <xdr:row>32</xdr:row>
                    <xdr:rowOff>190500</xdr:rowOff>
                  </from>
                  <to>
                    <xdr:col>3</xdr:col>
                    <xdr:colOff>361950</xdr:colOff>
                    <xdr:row>34</xdr:row>
                    <xdr:rowOff>47625</xdr:rowOff>
                  </to>
                </anchor>
              </controlPr>
            </control>
          </mc:Choice>
        </mc:AlternateContent>
        <mc:AlternateContent xmlns:mc="http://schemas.openxmlformats.org/markup-compatibility/2006">
          <mc:Choice Requires="x14">
            <control shapeId="136202" r:id="rId13" name="Check Box 10">
              <controlPr defaultSize="0" autoFill="0" autoLine="0" autoPict="0" altText="">
                <anchor moveWithCells="1">
                  <from>
                    <xdr:col>3</xdr:col>
                    <xdr:colOff>57150</xdr:colOff>
                    <xdr:row>33</xdr:row>
                    <xdr:rowOff>190500</xdr:rowOff>
                  </from>
                  <to>
                    <xdr:col>3</xdr:col>
                    <xdr:colOff>361950</xdr:colOff>
                    <xdr:row>35</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'C'!$D$3:$D$4</xm:f>
          </x14:formula1>
          <xm:sqref>S34 B53:B57 B62:B66</xm:sqref>
        </x14:dataValidation>
        <x14:dataValidation type="list" allowBlank="1" showInputMessage="1" showErrorMessage="1">
          <x14:formula1>
            <xm:f>'C'!$C$3:$C$5</xm:f>
          </x14:formula1>
          <xm:sqref>F46</xm:sqref>
        </x14:dataValidation>
        <x14:dataValidation type="list" allowBlank="1" showInputMessage="1" showErrorMessage="1">
          <x14:formula1>
            <xm:f>'C'!$K$3:$K$7</xm:f>
          </x14:formula1>
          <xm:sqref>O46 F45</xm:sqref>
        </x14:dataValidation>
        <x14:dataValidation type="list" allowBlank="1" showInputMessage="1" showErrorMessage="1">
          <x14:formula1>
            <xm:f>'C'!$E$3:$E$16</xm:f>
          </x14:formula1>
          <xm:sqref>D13:L13</xm:sqref>
        </x14:dataValidation>
        <x14:dataValidation type="list" allowBlank="1" showInputMessage="1" showErrorMessage="1">
          <x14:formula1>
            <xm:f>'C'!$L$3:$L$33</xm:f>
          </x14:formula1>
          <xm:sqref>I4</xm:sqref>
        </x14:dataValidation>
        <x14:dataValidation type="list" allowBlank="1" showInputMessage="1" showErrorMessage="1">
          <x14:formula1>
            <xm:f>'C'!$L$3:$L$313</xm:f>
          </x14:formula1>
          <xm:sqref>D15</xm:sqref>
        </x14:dataValidation>
        <x14:dataValidation type="list" allowBlank="1" showErrorMessage="1">
          <x14:formula1>
            <xm:f>'C'!$G$3:$G$50</xm:f>
          </x14:formula1>
          <xm:sqref>D6</xm:sqref>
        </x14:dataValidation>
      </x14:dataValidations>
    </ext>
  </extLs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68"/>
  <sheetViews>
    <sheetView topLeftCell="C35" workbookViewId="0">
      <selection activeCell="D6" sqref="D6:K6"/>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258</v>
      </c>
      <c r="C1" s="96"/>
      <c r="D1" s="96"/>
      <c r="E1" s="96"/>
      <c r="F1" s="96"/>
      <c r="G1" s="96"/>
      <c r="H1" s="96"/>
      <c r="I1" s="96"/>
      <c r="J1" s="97"/>
      <c r="K1" s="97"/>
      <c r="L1" s="7"/>
      <c r="M1" s="55"/>
      <c r="N1" s="7"/>
    </row>
    <row r="2" spans="1:16" s="6" customFormat="1" ht="18.75">
      <c r="B2" s="98" t="s">
        <v>208</v>
      </c>
      <c r="C2" s="99"/>
      <c r="D2" s="100"/>
      <c r="E2" s="100"/>
      <c r="F2" s="100"/>
      <c r="G2" s="100"/>
      <c r="H2" s="100"/>
      <c r="I2" s="100"/>
      <c r="J2" s="97"/>
      <c r="K2" s="97"/>
      <c r="L2" s="7"/>
      <c r="M2" s="55"/>
      <c r="N2" s="7"/>
    </row>
    <row r="3" spans="1:16" s="8" customFormat="1" ht="11.25">
      <c r="B3" s="9"/>
      <c r="C3" s="10"/>
      <c r="M3" s="56"/>
    </row>
    <row r="4" spans="1:16" ht="15.75">
      <c r="B4" s="101" t="s">
        <v>209</v>
      </c>
      <c r="C4" s="102"/>
      <c r="D4" s="103"/>
      <c r="E4" s="103"/>
      <c r="F4" s="104"/>
      <c r="G4" s="103"/>
      <c r="H4" s="105" t="s">
        <v>210</v>
      </c>
      <c r="I4" s="106">
        <v>26</v>
      </c>
      <c r="J4" s="107" t="s">
        <v>211</v>
      </c>
      <c r="K4" s="107">
        <f>COUNTIF('Evaluaciones 2023'!B:B,D6)</f>
        <v>0</v>
      </c>
      <c r="L4" s="8"/>
      <c r="M4" s="56"/>
      <c r="N4" s="8"/>
      <c r="O4" s="8"/>
      <c r="P4" s="8"/>
    </row>
    <row r="5" spans="1:16" s="16" customFormat="1" ht="5.25" customHeight="1">
      <c r="A5" s="11"/>
      <c r="B5" s="14"/>
      <c r="C5" s="15"/>
      <c r="F5" s="17"/>
      <c r="M5" s="57"/>
    </row>
    <row r="6" spans="1:16" ht="24.75" customHeight="1">
      <c r="B6" s="183" t="s">
        <v>212</v>
      </c>
      <c r="C6" s="183"/>
      <c r="D6" s="176" t="s">
        <v>83</v>
      </c>
      <c r="E6" s="177"/>
      <c r="F6" s="177"/>
      <c r="G6" s="177"/>
      <c r="H6" s="177"/>
      <c r="I6" s="177"/>
      <c r="J6" s="177"/>
      <c r="K6" s="177"/>
    </row>
    <row r="7" spans="1:16" s="73" customFormat="1" ht="35.25" customHeight="1">
      <c r="B7" s="182" t="s">
        <v>213</v>
      </c>
      <c r="C7" s="182"/>
      <c r="D7" s="178" t="str">
        <f>VLOOKUP(D6,'C'!G3:M54,2,FALSE)</f>
        <v>617 Dirección General de Bachillerato Tecnológico de Educación y Promoción Deportiva</v>
      </c>
      <c r="E7" s="179"/>
      <c r="F7" s="179"/>
      <c r="G7" s="179"/>
      <c r="H7" s="179"/>
      <c r="I7" s="179"/>
      <c r="J7" s="179"/>
      <c r="K7" s="179"/>
      <c r="L7" s="74"/>
      <c r="M7" s="75"/>
      <c r="N7" s="74"/>
      <c r="O7" s="74"/>
      <c r="P7" s="74"/>
    </row>
    <row r="8" spans="1:16" ht="18.75" customHeight="1">
      <c r="B8" s="166" t="s">
        <v>214</v>
      </c>
      <c r="C8" s="166"/>
      <c r="D8" s="180" t="str">
        <f>VLOOKUP(D6,'C'!G3:M51,3,FALSE)</f>
        <v>Ficha de Monitoreo y Evaluación de Diseño</v>
      </c>
      <c r="E8" s="181"/>
      <c r="F8" s="181"/>
      <c r="G8" s="181"/>
      <c r="H8" s="181"/>
      <c r="I8" s="181"/>
      <c r="J8" s="181"/>
      <c r="K8" s="181"/>
    </row>
    <row r="9" spans="1:16" s="18" customFormat="1" ht="17.25" customHeight="1">
      <c r="B9" s="166" t="s">
        <v>215</v>
      </c>
      <c r="C9" s="166"/>
      <c r="D9" s="180">
        <f>VLOOKUP(D6,'C'!G3:M51,4,FALSE)</f>
        <v>2023</v>
      </c>
      <c r="E9" s="181"/>
      <c r="F9" s="181"/>
      <c r="G9" s="181"/>
      <c r="H9" s="181"/>
      <c r="I9" s="181"/>
      <c r="J9" s="181"/>
      <c r="K9" s="181"/>
      <c r="M9" s="58"/>
    </row>
    <row r="10" spans="1:16" ht="13.5" customHeight="1">
      <c r="G10" s="19"/>
      <c r="H10" s="19"/>
      <c r="I10" s="19"/>
      <c r="J10" s="19"/>
      <c r="K10" s="19"/>
      <c r="L10" s="19"/>
      <c r="M10" s="59"/>
      <c r="N10" s="20"/>
    </row>
    <row r="11" spans="1:16" s="21" customFormat="1" ht="13.5" customHeight="1">
      <c r="B11" s="12" t="s">
        <v>216</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89" t="s">
        <v>4</v>
      </c>
      <c r="C13" s="189"/>
      <c r="D13" s="194" t="s">
        <v>23</v>
      </c>
      <c r="E13" s="195"/>
      <c r="F13" s="195"/>
      <c r="G13" s="195"/>
      <c r="H13" s="195"/>
      <c r="I13" s="195"/>
      <c r="J13" s="195"/>
      <c r="K13" s="195"/>
      <c r="M13" s="61"/>
    </row>
    <row r="14" spans="1:16" s="27" customFormat="1" ht="15" customHeight="1">
      <c r="A14" s="18"/>
      <c r="B14" s="189" t="s">
        <v>217</v>
      </c>
      <c r="C14" s="189"/>
      <c r="D14" s="192" t="e">
        <f>VLOOKUP(D6,'Evaluaciones 2023'!B3:N585,7,FALSE)</f>
        <v>#N/A</v>
      </c>
      <c r="E14" s="193"/>
      <c r="F14" s="193"/>
      <c r="G14" s="193"/>
      <c r="H14" s="193"/>
      <c r="I14" s="193"/>
      <c r="J14" s="193"/>
      <c r="K14" s="193"/>
      <c r="M14" s="61"/>
    </row>
    <row r="15" spans="1:16" s="27" customFormat="1" ht="15">
      <c r="A15" s="18"/>
      <c r="B15" s="189" t="s">
        <v>218</v>
      </c>
      <c r="C15" s="189"/>
      <c r="D15" s="194">
        <v>1</v>
      </c>
      <c r="E15" s="195"/>
      <c r="F15" s="195"/>
      <c r="G15" s="195"/>
      <c r="H15" s="195"/>
      <c r="I15" s="195"/>
      <c r="J15" s="195"/>
      <c r="K15" s="195"/>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216</v>
      </c>
      <c r="C17" s="184" t="e">
        <f>VLOOKUP(CONCATENATE($D$6,$I4),'Evaluaciones 2023'!$A$1:$L$1158,10,FALSE)</f>
        <v>#N/A</v>
      </c>
      <c r="D17" s="185"/>
      <c r="E17" s="185"/>
      <c r="F17" s="185"/>
      <c r="G17" s="185"/>
      <c r="H17" s="185"/>
      <c r="I17" s="185"/>
      <c r="J17" s="185"/>
      <c r="K17" s="185"/>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161</v>
      </c>
      <c r="C19" s="184" t="e">
        <f>VLOOKUP(CONCATENATE($D$6,$I4),'Evaluaciones 2023'!$A$1:$L$1158,12,FALSE)</f>
        <v>#N/A</v>
      </c>
      <c r="D19" s="185"/>
      <c r="E19" s="185"/>
      <c r="F19" s="185"/>
      <c r="G19" s="185"/>
      <c r="H19" s="185"/>
      <c r="I19" s="185"/>
      <c r="J19" s="185"/>
      <c r="K19" s="185"/>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87" t="s">
        <v>0</v>
      </c>
      <c r="C21" s="187"/>
      <c r="D21" s="31"/>
      <c r="E21" s="31"/>
      <c r="F21" s="31"/>
      <c r="G21" s="31"/>
      <c r="H21" s="31"/>
      <c r="I21" s="31"/>
      <c r="J21" s="31"/>
      <c r="K21" s="13"/>
      <c r="M21" s="65" t="b">
        <v>0</v>
      </c>
      <c r="N21" s="11"/>
    </row>
    <row r="22" spans="1:21" s="18" customFormat="1" ht="15.75">
      <c r="B22" s="188" t="s">
        <v>219</v>
      </c>
      <c r="C22" s="188"/>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29</v>
      </c>
      <c r="F24" s="51"/>
      <c r="I24" s="17"/>
      <c r="J24" s="32"/>
      <c r="K24" s="11"/>
      <c r="L24" s="32"/>
      <c r="M24" s="66" t="b">
        <v>0</v>
      </c>
      <c r="N24" s="11"/>
      <c r="O24" s="32"/>
    </row>
    <row r="25" spans="1:21" s="18" customFormat="1" ht="15">
      <c r="B25" s="33"/>
      <c r="C25" s="33"/>
      <c r="E25" s="32" t="s">
        <v>37</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86" t="s">
        <v>220</v>
      </c>
      <c r="C27" s="186"/>
      <c r="D27" s="186"/>
      <c r="E27" s="160"/>
      <c r="F27" s="161"/>
      <c r="G27" s="161"/>
      <c r="H27" s="161"/>
      <c r="I27" s="161"/>
      <c r="J27" s="161"/>
      <c r="K27" s="162"/>
      <c r="L27" s="16"/>
      <c r="M27" s="57"/>
      <c r="N27" s="16"/>
      <c r="O27" s="16"/>
      <c r="P27" s="16"/>
    </row>
    <row r="28" spans="1:21">
      <c r="F28" s="19"/>
      <c r="H28" s="19"/>
      <c r="I28" s="19"/>
      <c r="J28" s="19"/>
      <c r="K28" s="19"/>
      <c r="L28" s="19"/>
      <c r="M28" s="59"/>
      <c r="N28" s="20"/>
    </row>
    <row r="29" spans="1:21" s="21" customFormat="1" ht="13.5" customHeight="1">
      <c r="B29" s="12" t="s">
        <v>221</v>
      </c>
      <c r="C29" s="34"/>
      <c r="D29" s="34"/>
      <c r="E29" s="34"/>
      <c r="F29" s="34"/>
      <c r="G29" s="35"/>
      <c r="H29" s="35"/>
      <c r="I29" s="35"/>
      <c r="J29" s="35"/>
      <c r="K29" s="35"/>
      <c r="L29" s="36"/>
      <c r="M29" s="67"/>
      <c r="N29" s="37"/>
    </row>
    <row r="30" spans="1:21" s="26" customFormat="1" ht="14.25" customHeight="1">
      <c r="A30" s="21"/>
      <c r="B30" s="14"/>
      <c r="C30" s="152" t="s">
        <v>222</v>
      </c>
      <c r="D30" s="152"/>
      <c r="G30" s="24"/>
      <c r="H30" s="11"/>
      <c r="I30" s="11"/>
      <c r="J30" s="11"/>
      <c r="K30" s="11"/>
      <c r="L30" s="11"/>
      <c r="M30" s="38"/>
      <c r="N30" s="11"/>
      <c r="O30" s="11"/>
      <c r="P30" s="11"/>
    </row>
    <row r="31" spans="1:21" ht="15.75">
      <c r="B31" s="159" t="s">
        <v>223</v>
      </c>
      <c r="C31" s="159"/>
      <c r="D31" s="50"/>
      <c r="M31" s="68" t="b">
        <v>0</v>
      </c>
      <c r="Q31" s="21"/>
      <c r="T31" s="21"/>
      <c r="U31" s="21"/>
    </row>
    <row r="32" spans="1:21" ht="15.75">
      <c r="B32" s="159" t="s">
        <v>224</v>
      </c>
      <c r="C32" s="159"/>
      <c r="D32" s="51"/>
      <c r="M32" s="68" t="b">
        <v>0</v>
      </c>
      <c r="Q32" s="21"/>
      <c r="T32" s="21"/>
      <c r="U32" s="21"/>
    </row>
    <row r="33" spans="1:21" ht="15.75">
      <c r="B33" s="174" t="s">
        <v>225</v>
      </c>
      <c r="C33" s="174"/>
      <c r="D33" s="50"/>
      <c r="E33" s="20" t="s">
        <v>226</v>
      </c>
      <c r="F33" s="168"/>
      <c r="G33" s="169"/>
      <c r="H33" s="169"/>
      <c r="I33" s="169"/>
      <c r="J33" s="169"/>
      <c r="K33" s="170"/>
      <c r="M33" s="68" t="b">
        <v>0</v>
      </c>
      <c r="Q33" s="21"/>
      <c r="T33" s="21"/>
      <c r="U33" s="21"/>
    </row>
    <row r="34" spans="1:21" s="38" customFormat="1" ht="15.75">
      <c r="B34" s="175" t="s">
        <v>227</v>
      </c>
      <c r="C34" s="175"/>
      <c r="D34" s="52"/>
      <c r="E34" s="20" t="s">
        <v>226</v>
      </c>
      <c r="F34" s="168"/>
      <c r="G34" s="169"/>
      <c r="H34" s="169"/>
      <c r="I34" s="169"/>
      <c r="J34" s="169"/>
      <c r="K34" s="170"/>
      <c r="L34" s="11"/>
      <c r="M34" s="68" t="b">
        <v>0</v>
      </c>
      <c r="N34" s="11"/>
      <c r="O34" s="11"/>
      <c r="P34" s="11"/>
      <c r="Q34" s="21"/>
      <c r="R34" s="21"/>
      <c r="S34" s="21"/>
      <c r="T34" s="39"/>
      <c r="U34" s="39"/>
    </row>
    <row r="35" spans="1:21" s="38" customFormat="1" ht="15.75">
      <c r="B35" s="175" t="s">
        <v>228</v>
      </c>
      <c r="C35" s="175"/>
      <c r="D35" s="53"/>
      <c r="E35" s="20" t="s">
        <v>226</v>
      </c>
      <c r="F35" s="168"/>
      <c r="G35" s="169"/>
      <c r="H35" s="169"/>
      <c r="I35" s="169"/>
      <c r="J35" s="169"/>
      <c r="K35" s="170"/>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229</v>
      </c>
      <c r="Q37" s="21"/>
      <c r="R37" s="21"/>
      <c r="S37" s="21"/>
      <c r="T37" s="21"/>
      <c r="U37" s="21"/>
    </row>
    <row r="38" spans="1:21" ht="45" customHeight="1">
      <c r="B38" s="160"/>
      <c r="C38" s="161"/>
      <c r="D38" s="161"/>
      <c r="E38" s="161"/>
      <c r="F38" s="161"/>
      <c r="G38" s="161"/>
      <c r="H38" s="161"/>
      <c r="I38" s="161"/>
      <c r="J38" s="161"/>
      <c r="K38" s="162"/>
      <c r="Q38" s="21"/>
      <c r="R38" s="21"/>
      <c r="S38" s="21"/>
      <c r="T38" s="21"/>
      <c r="U38" s="21"/>
    </row>
    <row r="39" spans="1:21" ht="7.5" customHeight="1">
      <c r="Q39" s="21"/>
      <c r="R39" s="21"/>
      <c r="S39" s="21"/>
      <c r="T39" s="21"/>
      <c r="U39" s="21"/>
    </row>
    <row r="40" spans="1:21" ht="15.75" customHeight="1">
      <c r="B40" s="49" t="s">
        <v>230</v>
      </c>
      <c r="C40" s="41"/>
      <c r="D40" s="41"/>
      <c r="E40" s="41"/>
      <c r="Q40" s="21"/>
      <c r="R40" s="21"/>
      <c r="S40" s="21"/>
      <c r="T40" s="21"/>
      <c r="U40" s="21"/>
    </row>
    <row r="41" spans="1:21" ht="45" customHeight="1">
      <c r="B41" s="160"/>
      <c r="C41" s="161"/>
      <c r="D41" s="161"/>
      <c r="E41" s="161"/>
      <c r="F41" s="161"/>
      <c r="G41" s="161"/>
      <c r="H41" s="161"/>
      <c r="I41" s="161"/>
      <c r="J41" s="161"/>
      <c r="K41" s="162"/>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66" t="s">
        <v>231</v>
      </c>
      <c r="C45" s="166"/>
      <c r="D45" s="166"/>
      <c r="E45" s="166"/>
      <c r="F45" s="160" t="s">
        <v>17</v>
      </c>
      <c r="G45" s="161"/>
      <c r="H45" s="161"/>
      <c r="I45" s="161"/>
      <c r="J45" s="161"/>
      <c r="K45" s="162"/>
    </row>
    <row r="46" spans="1:21" ht="20.25" customHeight="1">
      <c r="B46" s="166" t="s">
        <v>232</v>
      </c>
      <c r="C46" s="166"/>
      <c r="D46" s="166"/>
      <c r="E46" s="166"/>
      <c r="F46" s="163"/>
      <c r="G46" s="164"/>
      <c r="H46" s="164"/>
      <c r="I46" s="164"/>
      <c r="J46" s="164"/>
      <c r="K46" s="165"/>
      <c r="L46" s="20"/>
      <c r="M46" s="69"/>
      <c r="N46" s="20"/>
      <c r="O46" s="10"/>
    </row>
    <row r="47" spans="1:21">
      <c r="F47" s="43"/>
      <c r="G47" s="43"/>
      <c r="H47" s="43"/>
      <c r="I47" s="43"/>
      <c r="J47" s="43"/>
      <c r="K47" s="43"/>
      <c r="L47" s="43"/>
      <c r="M47" s="70"/>
      <c r="N47" s="43"/>
      <c r="O47" s="43"/>
      <c r="P47" s="43"/>
    </row>
    <row r="48" spans="1:21" ht="15.75" customHeight="1">
      <c r="A48" s="21"/>
      <c r="B48" s="44" t="s">
        <v>233</v>
      </c>
      <c r="C48" s="22"/>
      <c r="D48" s="22"/>
      <c r="E48" s="22"/>
      <c r="F48" s="22"/>
      <c r="G48" s="23"/>
      <c r="H48" s="23"/>
      <c r="I48" s="23"/>
      <c r="J48" s="23"/>
      <c r="K48" s="23"/>
      <c r="L48" s="20"/>
      <c r="M48" s="69"/>
      <c r="N48" s="20"/>
      <c r="O48" s="10"/>
    </row>
    <row r="50" spans="2:16" ht="64.5" customHeight="1">
      <c r="B50" s="32" t="s">
        <v>216</v>
      </c>
      <c r="C50" s="172" t="e">
        <f>C17</f>
        <v>#N/A</v>
      </c>
      <c r="D50" s="173"/>
      <c r="E50" s="173"/>
      <c r="F50" s="173"/>
      <c r="G50" s="173"/>
      <c r="H50" s="173"/>
      <c r="I50" s="173"/>
      <c r="J50" s="173"/>
      <c r="K50" s="173"/>
    </row>
    <row r="52" spans="2:16" ht="27.75" customHeight="1">
      <c r="B52" s="76" t="s">
        <v>246</v>
      </c>
      <c r="C52" s="171" t="s">
        <v>235</v>
      </c>
      <c r="D52" s="171"/>
      <c r="E52" s="171"/>
      <c r="F52" s="171"/>
      <c r="G52" s="171"/>
      <c r="H52" s="45" t="s">
        <v>236</v>
      </c>
      <c r="I52" s="45" t="s">
        <v>237</v>
      </c>
      <c r="J52" s="45" t="s">
        <v>238</v>
      </c>
      <c r="K52" s="45" t="s">
        <v>239</v>
      </c>
      <c r="L52" s="46"/>
      <c r="M52" s="71"/>
      <c r="N52" s="46"/>
      <c r="O52" s="46"/>
      <c r="P52" s="46"/>
    </row>
    <row r="53" spans="2:16" ht="45" customHeight="1">
      <c r="B53" s="47"/>
      <c r="C53" s="167"/>
      <c r="D53" s="167"/>
      <c r="E53" s="167"/>
      <c r="F53" s="167"/>
      <c r="G53" s="167"/>
      <c r="H53" s="79"/>
      <c r="I53" s="80"/>
      <c r="J53" s="79"/>
      <c r="K53" s="79"/>
      <c r="M53" s="68" t="b">
        <v>0</v>
      </c>
    </row>
    <row r="54" spans="2:16" ht="45" customHeight="1">
      <c r="B54" s="47"/>
      <c r="C54" s="167"/>
      <c r="D54" s="167"/>
      <c r="E54" s="167"/>
      <c r="F54" s="167"/>
      <c r="G54" s="167"/>
      <c r="H54" s="79"/>
      <c r="I54" s="80"/>
      <c r="J54" s="79"/>
      <c r="K54" s="79"/>
      <c r="M54" s="68" t="b">
        <v>1</v>
      </c>
    </row>
    <row r="55" spans="2:16" ht="45" customHeight="1">
      <c r="B55" s="47"/>
      <c r="C55" s="167"/>
      <c r="D55" s="167"/>
      <c r="E55" s="167"/>
      <c r="F55" s="167"/>
      <c r="G55" s="167"/>
      <c r="H55" s="79"/>
      <c r="I55" s="80"/>
      <c r="J55" s="79"/>
      <c r="K55" s="79"/>
      <c r="M55" s="68" t="b">
        <v>0</v>
      </c>
    </row>
    <row r="56" spans="2:16" ht="45" customHeight="1">
      <c r="B56" s="47"/>
      <c r="C56" s="167"/>
      <c r="D56" s="167"/>
      <c r="E56" s="167"/>
      <c r="F56" s="167"/>
      <c r="G56" s="167"/>
      <c r="H56" s="79"/>
      <c r="I56" s="80"/>
      <c r="J56" s="79"/>
      <c r="K56" s="79"/>
      <c r="M56" s="68" t="b">
        <v>0</v>
      </c>
    </row>
    <row r="57" spans="2:16" ht="45" customHeight="1">
      <c r="B57" s="47"/>
      <c r="C57" s="167"/>
      <c r="D57" s="167"/>
      <c r="E57" s="167"/>
      <c r="F57" s="167"/>
      <c r="G57" s="167"/>
      <c r="H57" s="79"/>
      <c r="I57" s="80"/>
      <c r="J57" s="79"/>
      <c r="K57" s="79"/>
      <c r="M57" s="68" t="b">
        <v>0</v>
      </c>
    </row>
    <row r="59" spans="2:16" ht="15.75">
      <c r="B59" s="44" t="s">
        <v>240</v>
      </c>
      <c r="C59" s="22"/>
      <c r="D59" s="22"/>
      <c r="E59" s="22"/>
      <c r="F59" s="22"/>
      <c r="G59" s="23"/>
      <c r="H59" s="23"/>
      <c r="I59" s="23"/>
      <c r="J59" s="23"/>
      <c r="K59" s="23"/>
    </row>
    <row r="60" spans="2:16" ht="3.75" customHeight="1"/>
    <row r="61" spans="2:16" ht="25.5">
      <c r="B61" s="76" t="s">
        <v>247</v>
      </c>
      <c r="C61" s="77" t="s">
        <v>241</v>
      </c>
      <c r="D61" s="153" t="s">
        <v>242</v>
      </c>
      <c r="E61" s="154"/>
      <c r="F61" s="154"/>
      <c r="G61" s="155"/>
      <c r="H61" s="45" t="s">
        <v>236</v>
      </c>
      <c r="I61" s="45" t="s">
        <v>237</v>
      </c>
      <c r="J61" s="45" t="s">
        <v>238</v>
      </c>
      <c r="K61" s="45" t="s">
        <v>239</v>
      </c>
    </row>
    <row r="62" spans="2:16" ht="45" customHeight="1">
      <c r="B62" s="47"/>
      <c r="C62" s="81"/>
      <c r="D62" s="156"/>
      <c r="E62" s="157"/>
      <c r="F62" s="157"/>
      <c r="G62" s="158"/>
      <c r="H62" s="78"/>
      <c r="I62" s="78"/>
      <c r="J62" s="78"/>
      <c r="K62" s="78"/>
      <c r="M62" s="68" t="b">
        <v>0</v>
      </c>
    </row>
    <row r="63" spans="2:16" ht="45" customHeight="1">
      <c r="B63" s="47"/>
      <c r="C63" s="81"/>
      <c r="D63" s="156"/>
      <c r="E63" s="157"/>
      <c r="F63" s="157"/>
      <c r="G63" s="158"/>
      <c r="H63" s="78"/>
      <c r="I63" s="78"/>
      <c r="J63" s="78"/>
      <c r="K63" s="78"/>
      <c r="M63" s="68" t="b">
        <v>0</v>
      </c>
    </row>
    <row r="64" spans="2:16" ht="45" customHeight="1">
      <c r="B64" s="47"/>
      <c r="C64" s="81"/>
      <c r="D64" s="156"/>
      <c r="E64" s="157"/>
      <c r="F64" s="157"/>
      <c r="G64" s="158"/>
      <c r="H64" s="78"/>
      <c r="I64" s="78"/>
      <c r="J64" s="78"/>
      <c r="K64" s="78"/>
      <c r="M64" s="68" t="b">
        <v>0</v>
      </c>
    </row>
    <row r="65" spans="2:13" ht="45" customHeight="1">
      <c r="B65" s="47"/>
      <c r="C65" s="81"/>
      <c r="D65" s="156"/>
      <c r="E65" s="157"/>
      <c r="F65" s="157"/>
      <c r="G65" s="158"/>
      <c r="H65" s="78"/>
      <c r="I65" s="78"/>
      <c r="J65" s="78"/>
      <c r="K65" s="78"/>
      <c r="M65" s="68" t="b">
        <v>0</v>
      </c>
    </row>
    <row r="66" spans="2:13" ht="45" customHeight="1">
      <c r="B66" s="47"/>
      <c r="C66" s="81"/>
      <c r="D66" s="156"/>
      <c r="E66" s="157"/>
      <c r="F66" s="157"/>
      <c r="G66" s="158"/>
      <c r="H66" s="78"/>
      <c r="I66" s="78"/>
      <c r="J66" s="78"/>
      <c r="K66" s="78"/>
      <c r="M66" s="68" t="b">
        <v>0</v>
      </c>
    </row>
    <row r="68" spans="2:13" s="48" customFormat="1" ht="13.5" thickBot="1">
      <c r="M68" s="72"/>
    </row>
  </sheetData>
  <mergeCells count="48">
    <mergeCell ref="D62:G62"/>
    <mergeCell ref="D63:G63"/>
    <mergeCell ref="D64:G64"/>
    <mergeCell ref="D65:G65"/>
    <mergeCell ref="D66:G66"/>
    <mergeCell ref="D61:G61"/>
    <mergeCell ref="B45:E45"/>
    <mergeCell ref="F45:K45"/>
    <mergeCell ref="B46:E46"/>
    <mergeCell ref="F46:K46"/>
    <mergeCell ref="C50:K50"/>
    <mergeCell ref="C52:G52"/>
    <mergeCell ref="C53:G53"/>
    <mergeCell ref="C54:G54"/>
    <mergeCell ref="C55:G55"/>
    <mergeCell ref="C56:G56"/>
    <mergeCell ref="C57:G57"/>
    <mergeCell ref="B41:K41"/>
    <mergeCell ref="B27:D27"/>
    <mergeCell ref="E27:K27"/>
    <mergeCell ref="C30:D30"/>
    <mergeCell ref="B31:C31"/>
    <mergeCell ref="B32:C32"/>
    <mergeCell ref="B33:C33"/>
    <mergeCell ref="F33:K33"/>
    <mergeCell ref="B34:C34"/>
    <mergeCell ref="F34:K34"/>
    <mergeCell ref="B35:C35"/>
    <mergeCell ref="F35:K35"/>
    <mergeCell ref="B38:K38"/>
    <mergeCell ref="B22:C22"/>
    <mergeCell ref="B9:C9"/>
    <mergeCell ref="D9:K9"/>
    <mergeCell ref="B13:C13"/>
    <mergeCell ref="D13:K13"/>
    <mergeCell ref="B14:C14"/>
    <mergeCell ref="D14:K14"/>
    <mergeCell ref="B15:C15"/>
    <mergeCell ref="D15:K15"/>
    <mergeCell ref="C17:K17"/>
    <mergeCell ref="C19:K19"/>
    <mergeCell ref="B21:C21"/>
    <mergeCell ref="B6:C6"/>
    <mergeCell ref="D6:K6"/>
    <mergeCell ref="B7:C7"/>
    <mergeCell ref="D7:K7"/>
    <mergeCell ref="B8:C8"/>
    <mergeCell ref="D8:K8"/>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1073" r:id="rId4" name="Check Box 1">
              <controlPr defaultSize="0" autoFill="0" autoLine="0" autoPict="0" altText="">
                <anchor moveWithCells="1">
                  <from>
                    <xdr:col>4</xdr:col>
                    <xdr:colOff>762000</xdr:colOff>
                    <xdr:row>20</xdr:row>
                    <xdr:rowOff>171450</xdr:rowOff>
                  </from>
                  <to>
                    <xdr:col>5</xdr:col>
                    <xdr:colOff>285750</xdr:colOff>
                    <xdr:row>22</xdr:row>
                    <xdr:rowOff>0</xdr:rowOff>
                  </to>
                </anchor>
              </controlPr>
            </control>
          </mc:Choice>
        </mc:AlternateContent>
        <mc:AlternateContent xmlns:mc="http://schemas.openxmlformats.org/markup-compatibility/2006">
          <mc:Choice Requires="x14">
            <control shapeId="131074" r:id="rId5" name="Check Box 2">
              <controlPr defaultSize="0" autoFill="0" autoLine="0" autoPict="0" altText="">
                <anchor moveWithCells="1">
                  <from>
                    <xdr:col>4</xdr:col>
                    <xdr:colOff>762000</xdr:colOff>
                    <xdr:row>21</xdr:row>
                    <xdr:rowOff>161925</xdr:rowOff>
                  </from>
                  <to>
                    <xdr:col>5</xdr:col>
                    <xdr:colOff>285750</xdr:colOff>
                    <xdr:row>23</xdr:row>
                    <xdr:rowOff>9525</xdr:rowOff>
                  </to>
                </anchor>
              </controlPr>
            </control>
          </mc:Choice>
        </mc:AlternateContent>
        <mc:AlternateContent xmlns:mc="http://schemas.openxmlformats.org/markup-compatibility/2006">
          <mc:Choice Requires="x14">
            <control shapeId="131075"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31076"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31077" r:id="rId8" name="Check Box 5">
              <controlPr defaultSize="0" autoFill="0" autoLine="0" autoPict="0" altText="">
                <anchor moveWithCells="1">
                  <from>
                    <xdr:col>3</xdr:col>
                    <xdr:colOff>19050</xdr:colOff>
                    <xdr:row>21</xdr:row>
                    <xdr:rowOff>0</xdr:rowOff>
                  </from>
                  <to>
                    <xdr:col>3</xdr:col>
                    <xdr:colOff>323850</xdr:colOff>
                    <xdr:row>22</xdr:row>
                    <xdr:rowOff>38100</xdr:rowOff>
                  </to>
                </anchor>
              </controlPr>
            </control>
          </mc:Choice>
        </mc:AlternateContent>
        <mc:AlternateContent xmlns:mc="http://schemas.openxmlformats.org/markup-compatibility/2006">
          <mc:Choice Requires="x14">
            <control shapeId="131078" r:id="rId9" name="Check Box 6">
              <controlPr defaultSize="0" autoFill="0" autoLine="0" autoPict="0" altText="">
                <anchor moveWithCells="1">
                  <from>
                    <xdr:col>3</xdr:col>
                    <xdr:colOff>57150</xdr:colOff>
                    <xdr:row>29</xdr:row>
                    <xdr:rowOff>161925</xdr:rowOff>
                  </from>
                  <to>
                    <xdr:col>3</xdr:col>
                    <xdr:colOff>361950</xdr:colOff>
                    <xdr:row>30</xdr:row>
                    <xdr:rowOff>180975</xdr:rowOff>
                  </to>
                </anchor>
              </controlPr>
            </control>
          </mc:Choice>
        </mc:AlternateContent>
        <mc:AlternateContent xmlns:mc="http://schemas.openxmlformats.org/markup-compatibility/2006">
          <mc:Choice Requires="x14">
            <control shapeId="131079" r:id="rId10" name="Check Box 7">
              <controlPr defaultSize="0" autoFill="0" autoLine="0" autoPict="0" altText="">
                <anchor moveWithCells="1">
                  <from>
                    <xdr:col>3</xdr:col>
                    <xdr:colOff>57150</xdr:colOff>
                    <xdr:row>30</xdr:row>
                    <xdr:rowOff>161925</xdr:rowOff>
                  </from>
                  <to>
                    <xdr:col>3</xdr:col>
                    <xdr:colOff>361950</xdr:colOff>
                    <xdr:row>32</xdr:row>
                    <xdr:rowOff>9525</xdr:rowOff>
                  </to>
                </anchor>
              </controlPr>
            </control>
          </mc:Choice>
        </mc:AlternateContent>
        <mc:AlternateContent xmlns:mc="http://schemas.openxmlformats.org/markup-compatibility/2006">
          <mc:Choice Requires="x14">
            <control shapeId="131080" r:id="rId11" name="Check Box 8">
              <controlPr defaultSize="0" autoFill="0" autoLine="0" autoPict="0" altText="">
                <anchor moveWithCells="1">
                  <from>
                    <xdr:col>3</xdr:col>
                    <xdr:colOff>57150</xdr:colOff>
                    <xdr:row>31</xdr:row>
                    <xdr:rowOff>161925</xdr:rowOff>
                  </from>
                  <to>
                    <xdr:col>3</xdr:col>
                    <xdr:colOff>361950</xdr:colOff>
                    <xdr:row>33</xdr:row>
                    <xdr:rowOff>9525</xdr:rowOff>
                  </to>
                </anchor>
              </controlPr>
            </control>
          </mc:Choice>
        </mc:AlternateContent>
        <mc:AlternateContent xmlns:mc="http://schemas.openxmlformats.org/markup-compatibility/2006">
          <mc:Choice Requires="x14">
            <control shapeId="131081" r:id="rId12" name="Check Box 9">
              <controlPr defaultSize="0" autoFill="0" autoLine="0" autoPict="0" altText="">
                <anchor moveWithCells="1">
                  <from>
                    <xdr:col>3</xdr:col>
                    <xdr:colOff>57150</xdr:colOff>
                    <xdr:row>32</xdr:row>
                    <xdr:rowOff>190500</xdr:rowOff>
                  </from>
                  <to>
                    <xdr:col>3</xdr:col>
                    <xdr:colOff>361950</xdr:colOff>
                    <xdr:row>34</xdr:row>
                    <xdr:rowOff>47625</xdr:rowOff>
                  </to>
                </anchor>
              </controlPr>
            </control>
          </mc:Choice>
        </mc:AlternateContent>
        <mc:AlternateContent xmlns:mc="http://schemas.openxmlformats.org/markup-compatibility/2006">
          <mc:Choice Requires="x14">
            <control shapeId="131082" r:id="rId13" name="Check Box 10">
              <controlPr defaultSize="0" autoFill="0" autoLine="0" autoPict="0" altText="">
                <anchor moveWithCells="1">
                  <from>
                    <xdr:col>3</xdr:col>
                    <xdr:colOff>57150</xdr:colOff>
                    <xdr:row>33</xdr:row>
                    <xdr:rowOff>190500</xdr:rowOff>
                  </from>
                  <to>
                    <xdr:col>3</xdr:col>
                    <xdr:colOff>361950</xdr:colOff>
                    <xdr:row>35</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'C'!$D$3:$D$4</xm:f>
          </x14:formula1>
          <xm:sqref>S34 B53:B57 B62:B66</xm:sqref>
        </x14:dataValidation>
        <x14:dataValidation type="list" allowBlank="1" showInputMessage="1" showErrorMessage="1">
          <x14:formula1>
            <xm:f>'C'!$C$3:$C$5</xm:f>
          </x14:formula1>
          <xm:sqref>F46</xm:sqref>
        </x14:dataValidation>
        <x14:dataValidation type="list" allowBlank="1" showInputMessage="1" showErrorMessage="1">
          <x14:formula1>
            <xm:f>'C'!$K$3:$K$7</xm:f>
          </x14:formula1>
          <xm:sqref>O46 F45</xm:sqref>
        </x14:dataValidation>
        <x14:dataValidation type="list" allowBlank="1" showInputMessage="1" showErrorMessage="1">
          <x14:formula1>
            <xm:f>'C'!$E$3:$E$16</xm:f>
          </x14:formula1>
          <xm:sqref>D13:L13</xm:sqref>
        </x14:dataValidation>
        <x14:dataValidation type="list" allowBlank="1" showInputMessage="1" showErrorMessage="1">
          <x14:formula1>
            <xm:f>'C'!$L$3:$L$33</xm:f>
          </x14:formula1>
          <xm:sqref>I4</xm:sqref>
        </x14:dataValidation>
        <x14:dataValidation type="list" allowBlank="1" showInputMessage="1" showErrorMessage="1">
          <x14:formula1>
            <xm:f>'C'!$L$3:$L$313</xm:f>
          </x14:formula1>
          <xm:sqref>D15</xm:sqref>
        </x14:dataValidation>
        <x14:dataValidation type="list" allowBlank="1" showErrorMessage="1">
          <x14:formula1>
            <xm:f>'C'!$G$3:$G$50</xm:f>
          </x14:formula1>
          <xm:sqref>D6</xm:sqref>
        </x14:dataValidation>
      </x14:dataValidations>
    </ext>
  </extLs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68"/>
  <sheetViews>
    <sheetView topLeftCell="D19" workbookViewId="0">
      <selection activeCell="D6" sqref="D6:K6"/>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258</v>
      </c>
      <c r="C1" s="96"/>
      <c r="D1" s="96"/>
      <c r="E1" s="96"/>
      <c r="F1" s="96"/>
      <c r="G1" s="96"/>
      <c r="H1" s="96"/>
      <c r="I1" s="96"/>
      <c r="J1" s="97"/>
      <c r="K1" s="97"/>
      <c r="L1" s="7"/>
      <c r="M1" s="55"/>
      <c r="N1" s="7"/>
    </row>
    <row r="2" spans="1:16" s="6" customFormat="1" ht="18.75">
      <c r="B2" s="98" t="s">
        <v>208</v>
      </c>
      <c r="C2" s="99"/>
      <c r="D2" s="100"/>
      <c r="E2" s="100"/>
      <c r="F2" s="100"/>
      <c r="G2" s="100"/>
      <c r="H2" s="100"/>
      <c r="I2" s="100"/>
      <c r="J2" s="97"/>
      <c r="K2" s="97"/>
      <c r="L2" s="7"/>
      <c r="M2" s="55"/>
      <c r="N2" s="7"/>
    </row>
    <row r="3" spans="1:16" s="8" customFormat="1" ht="11.25">
      <c r="B3" s="9"/>
      <c r="C3" s="10"/>
      <c r="M3" s="56"/>
    </row>
    <row r="4" spans="1:16" ht="15.75">
      <c r="B4" s="101" t="s">
        <v>209</v>
      </c>
      <c r="C4" s="102"/>
      <c r="D4" s="103"/>
      <c r="E4" s="103"/>
      <c r="F4" s="104"/>
      <c r="G4" s="103"/>
      <c r="H4" s="105" t="s">
        <v>210</v>
      </c>
      <c r="I4" s="106">
        <v>27</v>
      </c>
      <c r="J4" s="107" t="s">
        <v>211</v>
      </c>
      <c r="K4" s="107">
        <f>COUNTIF('Evaluaciones 2023'!B:B,D6)</f>
        <v>0</v>
      </c>
      <c r="L4" s="8"/>
      <c r="M4" s="56"/>
      <c r="N4" s="8"/>
      <c r="O4" s="8"/>
      <c r="P4" s="8"/>
    </row>
    <row r="5" spans="1:16" s="16" customFormat="1" ht="5.25" customHeight="1">
      <c r="A5" s="11"/>
      <c r="B5" s="14"/>
      <c r="C5" s="15"/>
      <c r="F5" s="17"/>
      <c r="M5" s="57"/>
    </row>
    <row r="6" spans="1:16" ht="24.75" customHeight="1">
      <c r="B6" s="183" t="s">
        <v>212</v>
      </c>
      <c r="C6" s="183"/>
      <c r="D6" s="176" t="s">
        <v>83</v>
      </c>
      <c r="E6" s="177"/>
      <c r="F6" s="177"/>
      <c r="G6" s="177"/>
      <c r="H6" s="177"/>
      <c r="I6" s="177"/>
      <c r="J6" s="177"/>
      <c r="K6" s="177"/>
    </row>
    <row r="7" spans="1:16" s="73" customFormat="1" ht="35.25" customHeight="1">
      <c r="B7" s="182" t="s">
        <v>213</v>
      </c>
      <c r="C7" s="182"/>
      <c r="D7" s="178" t="str">
        <f>VLOOKUP(D6,'C'!G3:M54,2,FALSE)</f>
        <v>617 Dirección General de Bachillerato Tecnológico de Educación y Promoción Deportiva</v>
      </c>
      <c r="E7" s="179"/>
      <c r="F7" s="179"/>
      <c r="G7" s="179"/>
      <c r="H7" s="179"/>
      <c r="I7" s="179"/>
      <c r="J7" s="179"/>
      <c r="K7" s="179"/>
      <c r="L7" s="74"/>
      <c r="M7" s="75"/>
      <c r="N7" s="74"/>
      <c r="O7" s="74"/>
      <c r="P7" s="74"/>
    </row>
    <row r="8" spans="1:16" ht="18.75" customHeight="1">
      <c r="B8" s="166" t="s">
        <v>214</v>
      </c>
      <c r="C8" s="166"/>
      <c r="D8" s="180" t="str">
        <f>VLOOKUP(D6,'C'!G3:M51,3,FALSE)</f>
        <v>Ficha de Monitoreo y Evaluación de Diseño</v>
      </c>
      <c r="E8" s="181"/>
      <c r="F8" s="181"/>
      <c r="G8" s="181"/>
      <c r="H8" s="181"/>
      <c r="I8" s="181"/>
      <c r="J8" s="181"/>
      <c r="K8" s="181"/>
    </row>
    <row r="9" spans="1:16" s="18" customFormat="1" ht="17.25" customHeight="1">
      <c r="B9" s="166" t="s">
        <v>215</v>
      </c>
      <c r="C9" s="166"/>
      <c r="D9" s="180">
        <f>VLOOKUP(D6,'C'!G3:M51,4,FALSE)</f>
        <v>2023</v>
      </c>
      <c r="E9" s="181"/>
      <c r="F9" s="181"/>
      <c r="G9" s="181"/>
      <c r="H9" s="181"/>
      <c r="I9" s="181"/>
      <c r="J9" s="181"/>
      <c r="K9" s="181"/>
      <c r="M9" s="58"/>
    </row>
    <row r="10" spans="1:16" ht="13.5" customHeight="1">
      <c r="G10" s="19"/>
      <c r="H10" s="19"/>
      <c r="I10" s="19"/>
      <c r="J10" s="19"/>
      <c r="K10" s="19"/>
      <c r="L10" s="19"/>
      <c r="M10" s="59"/>
      <c r="N10" s="20"/>
    </row>
    <row r="11" spans="1:16" s="21" customFormat="1" ht="13.5" customHeight="1">
      <c r="B11" s="12" t="s">
        <v>216</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89" t="s">
        <v>4</v>
      </c>
      <c r="C13" s="189"/>
      <c r="D13" s="194" t="s">
        <v>23</v>
      </c>
      <c r="E13" s="195"/>
      <c r="F13" s="195"/>
      <c r="G13" s="195"/>
      <c r="H13" s="195"/>
      <c r="I13" s="195"/>
      <c r="J13" s="195"/>
      <c r="K13" s="195"/>
      <c r="M13" s="61"/>
    </row>
    <row r="14" spans="1:16" s="27" customFormat="1" ht="15" customHeight="1">
      <c r="A14" s="18"/>
      <c r="B14" s="189" t="s">
        <v>217</v>
      </c>
      <c r="C14" s="189"/>
      <c r="D14" s="192" t="e">
        <f>VLOOKUP(D6,'Evaluaciones 2023'!B3:N585,7,FALSE)</f>
        <v>#N/A</v>
      </c>
      <c r="E14" s="193"/>
      <c r="F14" s="193"/>
      <c r="G14" s="193"/>
      <c r="H14" s="193"/>
      <c r="I14" s="193"/>
      <c r="J14" s="193"/>
      <c r="K14" s="193"/>
      <c r="M14" s="61"/>
    </row>
    <row r="15" spans="1:16" s="27" customFormat="1" ht="15">
      <c r="A15" s="18"/>
      <c r="B15" s="189" t="s">
        <v>218</v>
      </c>
      <c r="C15" s="189"/>
      <c r="D15" s="194">
        <v>1</v>
      </c>
      <c r="E15" s="195"/>
      <c r="F15" s="195"/>
      <c r="G15" s="195"/>
      <c r="H15" s="195"/>
      <c r="I15" s="195"/>
      <c r="J15" s="195"/>
      <c r="K15" s="195"/>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216</v>
      </c>
      <c r="C17" s="184" t="e">
        <f>VLOOKUP(CONCATENATE($D$6,$I4),'Evaluaciones 2023'!$A$1:$L$1158,10,FALSE)</f>
        <v>#N/A</v>
      </c>
      <c r="D17" s="185"/>
      <c r="E17" s="185"/>
      <c r="F17" s="185"/>
      <c r="G17" s="185"/>
      <c r="H17" s="185"/>
      <c r="I17" s="185"/>
      <c r="J17" s="185"/>
      <c r="K17" s="185"/>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161</v>
      </c>
      <c r="C19" s="184" t="e">
        <f>VLOOKUP(CONCATENATE($D$6,$I4),'Evaluaciones 2023'!$A$1:$L$1158,12,FALSE)</f>
        <v>#N/A</v>
      </c>
      <c r="D19" s="185"/>
      <c r="E19" s="185"/>
      <c r="F19" s="185"/>
      <c r="G19" s="185"/>
      <c r="H19" s="185"/>
      <c r="I19" s="185"/>
      <c r="J19" s="185"/>
      <c r="K19" s="185"/>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87" t="s">
        <v>0</v>
      </c>
      <c r="C21" s="187"/>
      <c r="D21" s="31"/>
      <c r="E21" s="31"/>
      <c r="F21" s="31"/>
      <c r="G21" s="31"/>
      <c r="H21" s="31"/>
      <c r="I21" s="31"/>
      <c r="J21" s="31"/>
      <c r="K21" s="13"/>
      <c r="M21" s="65" t="b">
        <v>0</v>
      </c>
      <c r="N21" s="11"/>
    </row>
    <row r="22" spans="1:21" s="18" customFormat="1" ht="15.75">
      <c r="B22" s="188" t="s">
        <v>219</v>
      </c>
      <c r="C22" s="188"/>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29</v>
      </c>
      <c r="F24" s="51"/>
      <c r="I24" s="17"/>
      <c r="J24" s="32"/>
      <c r="K24" s="11"/>
      <c r="L24" s="32"/>
      <c r="M24" s="66" t="b">
        <v>0</v>
      </c>
      <c r="N24" s="11"/>
      <c r="O24" s="32"/>
    </row>
    <row r="25" spans="1:21" s="18" customFormat="1" ht="15">
      <c r="B25" s="33"/>
      <c r="C25" s="33"/>
      <c r="E25" s="32" t="s">
        <v>37</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86" t="s">
        <v>220</v>
      </c>
      <c r="C27" s="186"/>
      <c r="D27" s="186"/>
      <c r="E27" s="160"/>
      <c r="F27" s="161"/>
      <c r="G27" s="161"/>
      <c r="H27" s="161"/>
      <c r="I27" s="161"/>
      <c r="J27" s="161"/>
      <c r="K27" s="162"/>
      <c r="L27" s="16"/>
      <c r="M27" s="57"/>
      <c r="N27" s="16"/>
      <c r="O27" s="16"/>
      <c r="P27" s="16"/>
    </row>
    <row r="28" spans="1:21">
      <c r="F28" s="19"/>
      <c r="H28" s="19"/>
      <c r="I28" s="19"/>
      <c r="J28" s="19"/>
      <c r="K28" s="19"/>
      <c r="L28" s="19"/>
      <c r="M28" s="59"/>
      <c r="N28" s="20"/>
    </row>
    <row r="29" spans="1:21" s="21" customFormat="1" ht="13.5" customHeight="1">
      <c r="B29" s="12" t="s">
        <v>221</v>
      </c>
      <c r="C29" s="34"/>
      <c r="D29" s="34"/>
      <c r="E29" s="34"/>
      <c r="F29" s="34"/>
      <c r="G29" s="35"/>
      <c r="H29" s="35"/>
      <c r="I29" s="35"/>
      <c r="J29" s="35"/>
      <c r="K29" s="35"/>
      <c r="L29" s="36"/>
      <c r="M29" s="67"/>
      <c r="N29" s="37"/>
    </row>
    <row r="30" spans="1:21" s="26" customFormat="1" ht="14.25" customHeight="1">
      <c r="A30" s="21"/>
      <c r="B30" s="14"/>
      <c r="C30" s="152" t="s">
        <v>222</v>
      </c>
      <c r="D30" s="152"/>
      <c r="G30" s="24"/>
      <c r="H30" s="11"/>
      <c r="I30" s="11"/>
      <c r="J30" s="11"/>
      <c r="K30" s="11"/>
      <c r="L30" s="11"/>
      <c r="M30" s="38"/>
      <c r="N30" s="11"/>
      <c r="O30" s="11"/>
      <c r="P30" s="11"/>
    </row>
    <row r="31" spans="1:21" ht="15.75">
      <c r="B31" s="159" t="s">
        <v>223</v>
      </c>
      <c r="C31" s="159"/>
      <c r="D31" s="50"/>
      <c r="M31" s="68" t="b">
        <v>0</v>
      </c>
      <c r="Q31" s="21"/>
      <c r="T31" s="21"/>
      <c r="U31" s="21"/>
    </row>
    <row r="32" spans="1:21" ht="15.75">
      <c r="B32" s="159" t="s">
        <v>224</v>
      </c>
      <c r="C32" s="159"/>
      <c r="D32" s="51"/>
      <c r="M32" s="68" t="b">
        <v>0</v>
      </c>
      <c r="Q32" s="21"/>
      <c r="T32" s="21"/>
      <c r="U32" s="21"/>
    </row>
    <row r="33" spans="1:21" ht="15.75">
      <c r="B33" s="174" t="s">
        <v>225</v>
      </c>
      <c r="C33" s="174"/>
      <c r="D33" s="50"/>
      <c r="E33" s="20" t="s">
        <v>226</v>
      </c>
      <c r="F33" s="168"/>
      <c r="G33" s="169"/>
      <c r="H33" s="169"/>
      <c r="I33" s="169"/>
      <c r="J33" s="169"/>
      <c r="K33" s="170"/>
      <c r="M33" s="68" t="b">
        <v>0</v>
      </c>
      <c r="Q33" s="21"/>
      <c r="T33" s="21"/>
      <c r="U33" s="21"/>
    </row>
    <row r="34" spans="1:21" s="38" customFormat="1" ht="15.75">
      <c r="B34" s="175" t="s">
        <v>227</v>
      </c>
      <c r="C34" s="175"/>
      <c r="D34" s="52"/>
      <c r="E34" s="20" t="s">
        <v>226</v>
      </c>
      <c r="F34" s="168"/>
      <c r="G34" s="169"/>
      <c r="H34" s="169"/>
      <c r="I34" s="169"/>
      <c r="J34" s="169"/>
      <c r="K34" s="170"/>
      <c r="L34" s="11"/>
      <c r="M34" s="68" t="b">
        <v>0</v>
      </c>
      <c r="N34" s="11"/>
      <c r="O34" s="11"/>
      <c r="P34" s="11"/>
      <c r="Q34" s="21"/>
      <c r="R34" s="21"/>
      <c r="S34" s="21"/>
      <c r="T34" s="39"/>
      <c r="U34" s="39"/>
    </row>
    <row r="35" spans="1:21" s="38" customFormat="1" ht="15.75">
      <c r="B35" s="175" t="s">
        <v>228</v>
      </c>
      <c r="C35" s="175"/>
      <c r="D35" s="53"/>
      <c r="E35" s="20" t="s">
        <v>226</v>
      </c>
      <c r="F35" s="168"/>
      <c r="G35" s="169"/>
      <c r="H35" s="169"/>
      <c r="I35" s="169"/>
      <c r="J35" s="169"/>
      <c r="K35" s="170"/>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229</v>
      </c>
      <c r="Q37" s="21"/>
      <c r="R37" s="21"/>
      <c r="S37" s="21"/>
      <c r="T37" s="21"/>
      <c r="U37" s="21"/>
    </row>
    <row r="38" spans="1:21" ht="45" customHeight="1">
      <c r="B38" s="160"/>
      <c r="C38" s="161"/>
      <c r="D38" s="161"/>
      <c r="E38" s="161"/>
      <c r="F38" s="161"/>
      <c r="G38" s="161"/>
      <c r="H38" s="161"/>
      <c r="I38" s="161"/>
      <c r="J38" s="161"/>
      <c r="K38" s="162"/>
      <c r="Q38" s="21"/>
      <c r="R38" s="21"/>
      <c r="S38" s="21"/>
      <c r="T38" s="21"/>
      <c r="U38" s="21"/>
    </row>
    <row r="39" spans="1:21" ht="7.5" customHeight="1">
      <c r="Q39" s="21"/>
      <c r="R39" s="21"/>
      <c r="S39" s="21"/>
      <c r="T39" s="21"/>
      <c r="U39" s="21"/>
    </row>
    <row r="40" spans="1:21" ht="15.75" customHeight="1">
      <c r="B40" s="49" t="s">
        <v>230</v>
      </c>
      <c r="C40" s="41"/>
      <c r="D40" s="41"/>
      <c r="E40" s="41"/>
      <c r="Q40" s="21"/>
      <c r="R40" s="21"/>
      <c r="S40" s="21"/>
      <c r="T40" s="21"/>
      <c r="U40" s="21"/>
    </row>
    <row r="41" spans="1:21" ht="45" customHeight="1">
      <c r="B41" s="160"/>
      <c r="C41" s="161"/>
      <c r="D41" s="161"/>
      <c r="E41" s="161"/>
      <c r="F41" s="161"/>
      <c r="G41" s="161"/>
      <c r="H41" s="161"/>
      <c r="I41" s="161"/>
      <c r="J41" s="161"/>
      <c r="K41" s="162"/>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66" t="s">
        <v>231</v>
      </c>
      <c r="C45" s="166"/>
      <c r="D45" s="166"/>
      <c r="E45" s="166"/>
      <c r="F45" s="160" t="s">
        <v>17</v>
      </c>
      <c r="G45" s="161"/>
      <c r="H45" s="161"/>
      <c r="I45" s="161"/>
      <c r="J45" s="161"/>
      <c r="K45" s="162"/>
    </row>
    <row r="46" spans="1:21" ht="20.25" customHeight="1">
      <c r="B46" s="166" t="s">
        <v>232</v>
      </c>
      <c r="C46" s="166"/>
      <c r="D46" s="166"/>
      <c r="E46" s="166"/>
      <c r="F46" s="163"/>
      <c r="G46" s="164"/>
      <c r="H46" s="164"/>
      <c r="I46" s="164"/>
      <c r="J46" s="164"/>
      <c r="K46" s="165"/>
      <c r="L46" s="20"/>
      <c r="M46" s="69"/>
      <c r="N46" s="20"/>
      <c r="O46" s="10"/>
    </row>
    <row r="47" spans="1:21">
      <c r="F47" s="43"/>
      <c r="G47" s="43"/>
      <c r="H47" s="43"/>
      <c r="I47" s="43"/>
      <c r="J47" s="43"/>
      <c r="K47" s="43"/>
      <c r="L47" s="43"/>
      <c r="M47" s="70"/>
      <c r="N47" s="43"/>
      <c r="O47" s="43"/>
      <c r="P47" s="43"/>
    </row>
    <row r="48" spans="1:21" ht="15.75" customHeight="1">
      <c r="A48" s="21"/>
      <c r="B48" s="44" t="s">
        <v>233</v>
      </c>
      <c r="C48" s="22"/>
      <c r="D48" s="22"/>
      <c r="E48" s="22"/>
      <c r="F48" s="22"/>
      <c r="G48" s="23"/>
      <c r="H48" s="23"/>
      <c r="I48" s="23"/>
      <c r="J48" s="23"/>
      <c r="K48" s="23"/>
      <c r="L48" s="20"/>
      <c r="M48" s="69"/>
      <c r="N48" s="20"/>
      <c r="O48" s="10"/>
    </row>
    <row r="50" spans="2:16" ht="64.5" customHeight="1">
      <c r="B50" s="32" t="s">
        <v>216</v>
      </c>
      <c r="C50" s="172" t="e">
        <f>C17</f>
        <v>#N/A</v>
      </c>
      <c r="D50" s="173"/>
      <c r="E50" s="173"/>
      <c r="F50" s="173"/>
      <c r="G50" s="173"/>
      <c r="H50" s="173"/>
      <c r="I50" s="173"/>
      <c r="J50" s="173"/>
      <c r="K50" s="173"/>
    </row>
    <row r="52" spans="2:16" ht="27.75" customHeight="1">
      <c r="B52" s="76" t="s">
        <v>246</v>
      </c>
      <c r="C52" s="171" t="s">
        <v>235</v>
      </c>
      <c r="D52" s="171"/>
      <c r="E52" s="171"/>
      <c r="F52" s="171"/>
      <c r="G52" s="171"/>
      <c r="H52" s="45" t="s">
        <v>236</v>
      </c>
      <c r="I52" s="45" t="s">
        <v>237</v>
      </c>
      <c r="J52" s="45" t="s">
        <v>238</v>
      </c>
      <c r="K52" s="45" t="s">
        <v>239</v>
      </c>
      <c r="L52" s="46"/>
      <c r="M52" s="71"/>
      <c r="N52" s="46"/>
      <c r="O52" s="46"/>
      <c r="P52" s="46"/>
    </row>
    <row r="53" spans="2:16" ht="45" customHeight="1">
      <c r="B53" s="47"/>
      <c r="C53" s="167"/>
      <c r="D53" s="167"/>
      <c r="E53" s="167"/>
      <c r="F53" s="167"/>
      <c r="G53" s="167"/>
      <c r="H53" s="79"/>
      <c r="I53" s="80"/>
      <c r="J53" s="79"/>
      <c r="K53" s="79"/>
      <c r="M53" s="68" t="b">
        <v>0</v>
      </c>
    </row>
    <row r="54" spans="2:16" ht="45" customHeight="1">
      <c r="B54" s="47"/>
      <c r="C54" s="167"/>
      <c r="D54" s="167"/>
      <c r="E54" s="167"/>
      <c r="F54" s="167"/>
      <c r="G54" s="167"/>
      <c r="H54" s="79"/>
      <c r="I54" s="80"/>
      <c r="J54" s="79"/>
      <c r="K54" s="79"/>
      <c r="M54" s="68" t="b">
        <v>1</v>
      </c>
    </row>
    <row r="55" spans="2:16" ht="45" customHeight="1">
      <c r="B55" s="47"/>
      <c r="C55" s="167"/>
      <c r="D55" s="167"/>
      <c r="E55" s="167"/>
      <c r="F55" s="167"/>
      <c r="G55" s="167"/>
      <c r="H55" s="79"/>
      <c r="I55" s="80"/>
      <c r="J55" s="79"/>
      <c r="K55" s="79"/>
      <c r="M55" s="68" t="b">
        <v>0</v>
      </c>
    </row>
    <row r="56" spans="2:16" ht="45" customHeight="1">
      <c r="B56" s="47"/>
      <c r="C56" s="167"/>
      <c r="D56" s="167"/>
      <c r="E56" s="167"/>
      <c r="F56" s="167"/>
      <c r="G56" s="167"/>
      <c r="H56" s="79"/>
      <c r="I56" s="80"/>
      <c r="J56" s="79"/>
      <c r="K56" s="79"/>
      <c r="M56" s="68" t="b">
        <v>0</v>
      </c>
    </row>
    <row r="57" spans="2:16" ht="45" customHeight="1">
      <c r="B57" s="47"/>
      <c r="C57" s="167"/>
      <c r="D57" s="167"/>
      <c r="E57" s="167"/>
      <c r="F57" s="167"/>
      <c r="G57" s="167"/>
      <c r="H57" s="79"/>
      <c r="I57" s="80"/>
      <c r="J57" s="79"/>
      <c r="K57" s="79"/>
      <c r="M57" s="68" t="b">
        <v>0</v>
      </c>
    </row>
    <row r="59" spans="2:16" ht="15.75">
      <c r="B59" s="44" t="s">
        <v>240</v>
      </c>
      <c r="C59" s="22"/>
      <c r="D59" s="22"/>
      <c r="E59" s="22"/>
      <c r="F59" s="22"/>
      <c r="G59" s="23"/>
      <c r="H59" s="23"/>
      <c r="I59" s="23"/>
      <c r="J59" s="23"/>
      <c r="K59" s="23"/>
    </row>
    <row r="60" spans="2:16" ht="3.75" customHeight="1"/>
    <row r="61" spans="2:16" ht="25.5">
      <c r="B61" s="76" t="s">
        <v>248</v>
      </c>
      <c r="C61" s="77" t="s">
        <v>241</v>
      </c>
      <c r="D61" s="153" t="s">
        <v>242</v>
      </c>
      <c r="E61" s="154"/>
      <c r="F61" s="154"/>
      <c r="G61" s="155"/>
      <c r="H61" s="45" t="s">
        <v>236</v>
      </c>
      <c r="I61" s="45" t="s">
        <v>237</v>
      </c>
      <c r="J61" s="45" t="s">
        <v>238</v>
      </c>
      <c r="K61" s="45" t="s">
        <v>239</v>
      </c>
    </row>
    <row r="62" spans="2:16" ht="45" customHeight="1">
      <c r="B62" s="47"/>
      <c r="C62" s="81"/>
      <c r="D62" s="156"/>
      <c r="E62" s="157"/>
      <c r="F62" s="157"/>
      <c r="G62" s="158"/>
      <c r="H62" s="78"/>
      <c r="I62" s="78"/>
      <c r="J62" s="78"/>
      <c r="K62" s="78"/>
      <c r="M62" s="68" t="b">
        <v>0</v>
      </c>
    </row>
    <row r="63" spans="2:16" ht="45" customHeight="1">
      <c r="B63" s="47"/>
      <c r="C63" s="81"/>
      <c r="D63" s="156"/>
      <c r="E63" s="157"/>
      <c r="F63" s="157"/>
      <c r="G63" s="158"/>
      <c r="H63" s="78"/>
      <c r="I63" s="78"/>
      <c r="J63" s="78"/>
      <c r="K63" s="78"/>
      <c r="M63" s="68" t="b">
        <v>0</v>
      </c>
    </row>
    <row r="64" spans="2:16" ht="45" customHeight="1">
      <c r="B64" s="47"/>
      <c r="C64" s="81"/>
      <c r="D64" s="156"/>
      <c r="E64" s="157"/>
      <c r="F64" s="157"/>
      <c r="G64" s="158"/>
      <c r="H64" s="78"/>
      <c r="I64" s="78"/>
      <c r="J64" s="78"/>
      <c r="K64" s="78"/>
      <c r="M64" s="68" t="b">
        <v>0</v>
      </c>
    </row>
    <row r="65" spans="2:13" ht="45" customHeight="1">
      <c r="B65" s="47"/>
      <c r="C65" s="81"/>
      <c r="D65" s="156"/>
      <c r="E65" s="157"/>
      <c r="F65" s="157"/>
      <c r="G65" s="158"/>
      <c r="H65" s="78"/>
      <c r="I65" s="78"/>
      <c r="J65" s="78"/>
      <c r="K65" s="78"/>
      <c r="M65" s="68" t="b">
        <v>0</v>
      </c>
    </row>
    <row r="66" spans="2:13" ht="45" customHeight="1">
      <c r="B66" s="47"/>
      <c r="C66" s="81"/>
      <c r="D66" s="156"/>
      <c r="E66" s="157"/>
      <c r="F66" s="157"/>
      <c r="G66" s="158"/>
      <c r="H66" s="78"/>
      <c r="I66" s="78"/>
      <c r="J66" s="78"/>
      <c r="K66" s="78"/>
      <c r="M66" s="68" t="b">
        <v>0</v>
      </c>
    </row>
    <row r="68" spans="2:13" s="48" customFormat="1" ht="13.5" thickBot="1">
      <c r="M68" s="72"/>
    </row>
  </sheetData>
  <mergeCells count="48">
    <mergeCell ref="D62:G62"/>
    <mergeCell ref="D63:G63"/>
    <mergeCell ref="D64:G64"/>
    <mergeCell ref="D65:G65"/>
    <mergeCell ref="D66:G66"/>
    <mergeCell ref="D61:G61"/>
    <mergeCell ref="B45:E45"/>
    <mergeCell ref="F45:K45"/>
    <mergeCell ref="B46:E46"/>
    <mergeCell ref="F46:K46"/>
    <mergeCell ref="C50:K50"/>
    <mergeCell ref="C52:G52"/>
    <mergeCell ref="C53:G53"/>
    <mergeCell ref="C54:G54"/>
    <mergeCell ref="C55:G55"/>
    <mergeCell ref="C56:G56"/>
    <mergeCell ref="C57:G57"/>
    <mergeCell ref="B41:K41"/>
    <mergeCell ref="B27:D27"/>
    <mergeCell ref="E27:K27"/>
    <mergeCell ref="C30:D30"/>
    <mergeCell ref="B31:C31"/>
    <mergeCell ref="B32:C32"/>
    <mergeCell ref="B33:C33"/>
    <mergeCell ref="F33:K33"/>
    <mergeCell ref="B34:C34"/>
    <mergeCell ref="F34:K34"/>
    <mergeCell ref="B35:C35"/>
    <mergeCell ref="F35:K35"/>
    <mergeCell ref="B38:K38"/>
    <mergeCell ref="B22:C22"/>
    <mergeCell ref="B9:C9"/>
    <mergeCell ref="D9:K9"/>
    <mergeCell ref="B13:C13"/>
    <mergeCell ref="D13:K13"/>
    <mergeCell ref="B14:C14"/>
    <mergeCell ref="D14:K14"/>
    <mergeCell ref="B15:C15"/>
    <mergeCell ref="D15:K15"/>
    <mergeCell ref="C17:K17"/>
    <mergeCell ref="C19:K19"/>
    <mergeCell ref="B21:C21"/>
    <mergeCell ref="B6:C6"/>
    <mergeCell ref="D6:K6"/>
    <mergeCell ref="B7:C7"/>
    <mergeCell ref="D7:K7"/>
    <mergeCell ref="B8:C8"/>
    <mergeCell ref="D8:K8"/>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2097" r:id="rId4" name="Check Box 1">
              <controlPr defaultSize="0" autoFill="0" autoLine="0" autoPict="0" altText="">
                <anchor moveWithCells="1">
                  <from>
                    <xdr:col>4</xdr:col>
                    <xdr:colOff>762000</xdr:colOff>
                    <xdr:row>20</xdr:row>
                    <xdr:rowOff>171450</xdr:rowOff>
                  </from>
                  <to>
                    <xdr:col>5</xdr:col>
                    <xdr:colOff>285750</xdr:colOff>
                    <xdr:row>22</xdr:row>
                    <xdr:rowOff>0</xdr:rowOff>
                  </to>
                </anchor>
              </controlPr>
            </control>
          </mc:Choice>
        </mc:AlternateContent>
        <mc:AlternateContent xmlns:mc="http://schemas.openxmlformats.org/markup-compatibility/2006">
          <mc:Choice Requires="x14">
            <control shapeId="132098" r:id="rId5" name="Check Box 2">
              <controlPr defaultSize="0" autoFill="0" autoLine="0" autoPict="0" altText="">
                <anchor moveWithCells="1">
                  <from>
                    <xdr:col>4</xdr:col>
                    <xdr:colOff>762000</xdr:colOff>
                    <xdr:row>21</xdr:row>
                    <xdr:rowOff>161925</xdr:rowOff>
                  </from>
                  <to>
                    <xdr:col>5</xdr:col>
                    <xdr:colOff>285750</xdr:colOff>
                    <xdr:row>23</xdr:row>
                    <xdr:rowOff>9525</xdr:rowOff>
                  </to>
                </anchor>
              </controlPr>
            </control>
          </mc:Choice>
        </mc:AlternateContent>
        <mc:AlternateContent xmlns:mc="http://schemas.openxmlformats.org/markup-compatibility/2006">
          <mc:Choice Requires="x14">
            <control shapeId="132099"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32100"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32101" r:id="rId8" name="Check Box 5">
              <controlPr defaultSize="0" autoFill="0" autoLine="0" autoPict="0" altText="">
                <anchor moveWithCells="1">
                  <from>
                    <xdr:col>3</xdr:col>
                    <xdr:colOff>19050</xdr:colOff>
                    <xdr:row>21</xdr:row>
                    <xdr:rowOff>0</xdr:rowOff>
                  </from>
                  <to>
                    <xdr:col>3</xdr:col>
                    <xdr:colOff>323850</xdr:colOff>
                    <xdr:row>22</xdr:row>
                    <xdr:rowOff>38100</xdr:rowOff>
                  </to>
                </anchor>
              </controlPr>
            </control>
          </mc:Choice>
        </mc:AlternateContent>
        <mc:AlternateContent xmlns:mc="http://schemas.openxmlformats.org/markup-compatibility/2006">
          <mc:Choice Requires="x14">
            <control shapeId="132102" r:id="rId9" name="Check Box 6">
              <controlPr defaultSize="0" autoFill="0" autoLine="0" autoPict="0" altText="">
                <anchor moveWithCells="1">
                  <from>
                    <xdr:col>3</xdr:col>
                    <xdr:colOff>57150</xdr:colOff>
                    <xdr:row>29</xdr:row>
                    <xdr:rowOff>161925</xdr:rowOff>
                  </from>
                  <to>
                    <xdr:col>3</xdr:col>
                    <xdr:colOff>361950</xdr:colOff>
                    <xdr:row>30</xdr:row>
                    <xdr:rowOff>180975</xdr:rowOff>
                  </to>
                </anchor>
              </controlPr>
            </control>
          </mc:Choice>
        </mc:AlternateContent>
        <mc:AlternateContent xmlns:mc="http://schemas.openxmlformats.org/markup-compatibility/2006">
          <mc:Choice Requires="x14">
            <control shapeId="132103" r:id="rId10" name="Check Box 7">
              <controlPr defaultSize="0" autoFill="0" autoLine="0" autoPict="0" altText="">
                <anchor moveWithCells="1">
                  <from>
                    <xdr:col>3</xdr:col>
                    <xdr:colOff>57150</xdr:colOff>
                    <xdr:row>30</xdr:row>
                    <xdr:rowOff>161925</xdr:rowOff>
                  </from>
                  <to>
                    <xdr:col>3</xdr:col>
                    <xdr:colOff>361950</xdr:colOff>
                    <xdr:row>32</xdr:row>
                    <xdr:rowOff>9525</xdr:rowOff>
                  </to>
                </anchor>
              </controlPr>
            </control>
          </mc:Choice>
        </mc:AlternateContent>
        <mc:AlternateContent xmlns:mc="http://schemas.openxmlformats.org/markup-compatibility/2006">
          <mc:Choice Requires="x14">
            <control shapeId="132104" r:id="rId11" name="Check Box 8">
              <controlPr defaultSize="0" autoFill="0" autoLine="0" autoPict="0" altText="">
                <anchor moveWithCells="1">
                  <from>
                    <xdr:col>3</xdr:col>
                    <xdr:colOff>57150</xdr:colOff>
                    <xdr:row>31</xdr:row>
                    <xdr:rowOff>161925</xdr:rowOff>
                  </from>
                  <to>
                    <xdr:col>3</xdr:col>
                    <xdr:colOff>361950</xdr:colOff>
                    <xdr:row>33</xdr:row>
                    <xdr:rowOff>9525</xdr:rowOff>
                  </to>
                </anchor>
              </controlPr>
            </control>
          </mc:Choice>
        </mc:AlternateContent>
        <mc:AlternateContent xmlns:mc="http://schemas.openxmlformats.org/markup-compatibility/2006">
          <mc:Choice Requires="x14">
            <control shapeId="132105" r:id="rId12" name="Check Box 9">
              <controlPr defaultSize="0" autoFill="0" autoLine="0" autoPict="0" altText="">
                <anchor moveWithCells="1">
                  <from>
                    <xdr:col>3</xdr:col>
                    <xdr:colOff>57150</xdr:colOff>
                    <xdr:row>32</xdr:row>
                    <xdr:rowOff>190500</xdr:rowOff>
                  </from>
                  <to>
                    <xdr:col>3</xdr:col>
                    <xdr:colOff>361950</xdr:colOff>
                    <xdr:row>34</xdr:row>
                    <xdr:rowOff>47625</xdr:rowOff>
                  </to>
                </anchor>
              </controlPr>
            </control>
          </mc:Choice>
        </mc:AlternateContent>
        <mc:AlternateContent xmlns:mc="http://schemas.openxmlformats.org/markup-compatibility/2006">
          <mc:Choice Requires="x14">
            <control shapeId="132106" r:id="rId13" name="Check Box 10">
              <controlPr defaultSize="0" autoFill="0" autoLine="0" autoPict="0" altText="">
                <anchor moveWithCells="1">
                  <from>
                    <xdr:col>3</xdr:col>
                    <xdr:colOff>57150</xdr:colOff>
                    <xdr:row>33</xdr:row>
                    <xdr:rowOff>190500</xdr:rowOff>
                  </from>
                  <to>
                    <xdr:col>3</xdr:col>
                    <xdr:colOff>361950</xdr:colOff>
                    <xdr:row>35</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'C'!$D$3:$D$4</xm:f>
          </x14:formula1>
          <xm:sqref>S34 B53:B57 B62:B66</xm:sqref>
        </x14:dataValidation>
        <x14:dataValidation type="list" allowBlank="1" showInputMessage="1" showErrorMessage="1">
          <x14:formula1>
            <xm:f>'C'!$C$3:$C$5</xm:f>
          </x14:formula1>
          <xm:sqref>F46</xm:sqref>
        </x14:dataValidation>
        <x14:dataValidation type="list" allowBlank="1" showInputMessage="1" showErrorMessage="1">
          <x14:formula1>
            <xm:f>'C'!$K$3:$K$7</xm:f>
          </x14:formula1>
          <xm:sqref>O46 F45</xm:sqref>
        </x14:dataValidation>
        <x14:dataValidation type="list" allowBlank="1" showInputMessage="1" showErrorMessage="1">
          <x14:formula1>
            <xm:f>'C'!$E$3:$E$16</xm:f>
          </x14:formula1>
          <xm:sqref>D13:L13</xm:sqref>
        </x14:dataValidation>
        <x14:dataValidation type="list" allowBlank="1" showInputMessage="1" showErrorMessage="1">
          <x14:formula1>
            <xm:f>'C'!$L$3:$L$33</xm:f>
          </x14:formula1>
          <xm:sqref>I4</xm:sqref>
        </x14:dataValidation>
        <x14:dataValidation type="list" allowBlank="1" showInputMessage="1" showErrorMessage="1">
          <x14:formula1>
            <xm:f>'C'!$L$3:$L$313</xm:f>
          </x14:formula1>
          <xm:sqref>D15</xm:sqref>
        </x14:dataValidation>
        <x14:dataValidation type="list" allowBlank="1" showErrorMessage="1">
          <x14:formula1>
            <xm:f>'C'!$G$3:$G$50</xm:f>
          </x14:formula1>
          <xm:sqref>D6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theme="0"/>
  </sheetPr>
  <dimension ref="A1:U68"/>
  <sheetViews>
    <sheetView showGridLines="0" topLeftCell="B1" zoomScale="150" zoomScaleNormal="150" workbookViewId="0">
      <pane ySplit="2" topLeftCell="A42" activePane="bottomLeft" state="frozen"/>
      <selection activeCell="B2" sqref="B2"/>
      <selection pane="bottomLeft" activeCell="C53" sqref="C53:G53"/>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4.8554687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258</v>
      </c>
      <c r="C1" s="96"/>
      <c r="D1" s="96"/>
      <c r="E1" s="96"/>
      <c r="F1" s="96"/>
      <c r="G1" s="96"/>
      <c r="H1" s="96"/>
      <c r="I1" s="96"/>
      <c r="J1" s="97"/>
      <c r="K1" s="97"/>
      <c r="L1" s="7"/>
      <c r="M1" s="55"/>
      <c r="N1" s="7"/>
    </row>
    <row r="2" spans="1:16" s="6" customFormat="1" ht="18.75">
      <c r="B2" s="98" t="s">
        <v>208</v>
      </c>
      <c r="C2" s="99"/>
      <c r="D2" s="100"/>
      <c r="E2" s="100"/>
      <c r="F2" s="100"/>
      <c r="G2" s="100"/>
      <c r="H2" s="100"/>
      <c r="I2" s="100"/>
      <c r="J2" s="97"/>
      <c r="K2" s="97"/>
      <c r="L2" s="7"/>
      <c r="M2" s="55"/>
      <c r="N2" s="7"/>
    </row>
    <row r="3" spans="1:16" s="8" customFormat="1" ht="11.25">
      <c r="B3" s="9"/>
      <c r="C3" s="10"/>
      <c r="M3" s="56"/>
    </row>
    <row r="4" spans="1:16" ht="15.75">
      <c r="B4" s="101" t="s">
        <v>209</v>
      </c>
      <c r="C4" s="102"/>
      <c r="D4" s="103"/>
      <c r="E4" s="103"/>
      <c r="F4" s="104"/>
      <c r="G4" s="103"/>
      <c r="H4" s="105" t="s">
        <v>210</v>
      </c>
      <c r="I4" s="106">
        <v>1</v>
      </c>
      <c r="J4" s="107" t="s">
        <v>211</v>
      </c>
      <c r="K4" s="101">
        <f>COUNTIF('Evaluaciones 2023'!B:B,D6)</f>
        <v>2</v>
      </c>
      <c r="L4" s="8"/>
      <c r="M4" s="56"/>
      <c r="N4" s="8"/>
      <c r="O4" s="8"/>
      <c r="P4" s="8"/>
    </row>
    <row r="5" spans="1:16" s="16" customFormat="1" ht="5.25" customHeight="1">
      <c r="A5" s="11"/>
      <c r="B5" s="14"/>
      <c r="C5" s="15"/>
      <c r="F5" s="17"/>
      <c r="M5" s="57"/>
    </row>
    <row r="6" spans="1:16" ht="24.75" customHeight="1">
      <c r="B6" s="183" t="s">
        <v>212</v>
      </c>
      <c r="C6" s="183"/>
      <c r="D6" s="176" t="s">
        <v>57</v>
      </c>
      <c r="E6" s="177"/>
      <c r="F6" s="177"/>
      <c r="G6" s="177"/>
      <c r="H6" s="177"/>
      <c r="I6" s="177"/>
      <c r="J6" s="177"/>
      <c r="K6" s="177"/>
    </row>
    <row r="7" spans="1:16" s="73" customFormat="1" ht="69.75" customHeight="1">
      <c r="B7" s="182" t="s">
        <v>213</v>
      </c>
      <c r="C7" s="182"/>
      <c r="D7" s="178" t="str">
        <f>VLOOKUP(D6,'C'!G3:M54,2,FALSE)</f>
        <v>600 Subsecretaría de Educación Media Superior, A00 Universidad Pedagógica Nacional, A2M Universidad Autónoma Metropolitana, A3Q Universidad Nacional Autónoma de México, B00 Instituto Politécnico Nacional, L3P Centro de Enseñanza Técnica Industrial, L4J Centro de Investigación y de Estudios Avanzados del Instituto Politécnico Nacional, L6H Comisión de Operación y Fomento de Actividades Académicas del Instituto Politécnico Nacional, L8K El Colegio de México, A.C., M00 Tecnológico Nacional de México, MGH Universidad Autónoma Agraria Antonio Narro, 611 Dirección General de Educación Tecnológica Industrial y de Servicios</v>
      </c>
      <c r="E7" s="179"/>
      <c r="F7" s="179"/>
      <c r="G7" s="179"/>
      <c r="H7" s="179"/>
      <c r="I7" s="179"/>
      <c r="J7" s="179"/>
      <c r="K7" s="179"/>
      <c r="L7" s="74"/>
      <c r="M7" s="75"/>
      <c r="N7" s="74"/>
      <c r="O7" s="74"/>
      <c r="P7" s="74"/>
    </row>
    <row r="8" spans="1:16" ht="18.75" customHeight="1">
      <c r="B8" s="166" t="s">
        <v>214</v>
      </c>
      <c r="C8" s="166"/>
      <c r="D8" s="180" t="str">
        <f>VLOOKUP(D6,'C'!G3:M51,3,FALSE)</f>
        <v>Ficha de Monitoreo y Evaluación de Diseño</v>
      </c>
      <c r="E8" s="181"/>
      <c r="F8" s="181"/>
      <c r="G8" s="181"/>
      <c r="H8" s="181"/>
      <c r="I8" s="181"/>
      <c r="J8" s="181"/>
      <c r="K8" s="181"/>
    </row>
    <row r="9" spans="1:16" s="18" customFormat="1" ht="17.25" customHeight="1">
      <c r="B9" s="166" t="s">
        <v>215</v>
      </c>
      <c r="C9" s="166"/>
      <c r="D9" s="180">
        <f>VLOOKUP(D6,'C'!G3:M51,4,FALSE)</f>
        <v>2023</v>
      </c>
      <c r="E9" s="181"/>
      <c r="F9" s="181"/>
      <c r="G9" s="181"/>
      <c r="H9" s="181"/>
      <c r="I9" s="181"/>
      <c r="J9" s="181"/>
      <c r="K9" s="181"/>
      <c r="M9" s="58"/>
    </row>
    <row r="10" spans="1:16" ht="13.5" customHeight="1">
      <c r="G10" s="19"/>
      <c r="H10" s="19"/>
      <c r="I10" s="19"/>
      <c r="J10" s="19"/>
      <c r="K10" s="19"/>
      <c r="L10" s="19"/>
      <c r="M10" s="59"/>
      <c r="N10" s="20"/>
    </row>
    <row r="11" spans="1:16" s="21" customFormat="1" ht="13.5" customHeight="1">
      <c r="B11" s="12" t="s">
        <v>216</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89" t="s">
        <v>4</v>
      </c>
      <c r="C13" s="189"/>
      <c r="D13" s="190" t="str">
        <f>VLOOKUP(CONCATENATE($D$6,$I4),'Evaluaciones 2023'!$A$1:$L$1158,7,FALSE)</f>
        <v>Información</v>
      </c>
      <c r="E13" s="191"/>
      <c r="F13" s="191"/>
      <c r="G13" s="191"/>
      <c r="H13" s="191"/>
      <c r="I13" s="191"/>
      <c r="J13" s="191"/>
      <c r="K13" s="191"/>
      <c r="M13" s="61"/>
    </row>
    <row r="14" spans="1:16" s="27" customFormat="1" ht="15" customHeight="1">
      <c r="A14" s="18"/>
      <c r="B14" s="189" t="s">
        <v>217</v>
      </c>
      <c r="C14" s="189"/>
      <c r="D14" s="192">
        <f>VLOOKUP(D6,'Evaluaciones 2023'!B3:N585,7,FALSE)</f>
        <v>0</v>
      </c>
      <c r="E14" s="193"/>
      <c r="F14" s="193"/>
      <c r="G14" s="193"/>
      <c r="H14" s="193"/>
      <c r="I14" s="193"/>
      <c r="J14" s="193"/>
      <c r="K14" s="193"/>
      <c r="M14" s="61"/>
    </row>
    <row r="15" spans="1:16" s="27" customFormat="1" ht="15">
      <c r="A15" s="18"/>
      <c r="B15" s="189" t="s">
        <v>218</v>
      </c>
      <c r="C15" s="189"/>
      <c r="D15" s="194">
        <v>2</v>
      </c>
      <c r="E15" s="195"/>
      <c r="F15" s="195"/>
      <c r="G15" s="195"/>
      <c r="H15" s="195"/>
      <c r="I15" s="195"/>
      <c r="J15" s="195"/>
      <c r="K15" s="195"/>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216</v>
      </c>
      <c r="C17" s="184" t="str">
        <f>VLOOKUP(CONCATENATE($D$6,$I4),'Evaluaciones 2023'!$A$1:$L$1158,10,FALSE)</f>
        <v xml:space="preserve">Determinadas UR´s del programa presupuestario no realizan la entrega de la información requisitada. </v>
      </c>
      <c r="D17" s="185"/>
      <c r="E17" s="185"/>
      <c r="F17" s="185"/>
      <c r="G17" s="185"/>
      <c r="H17" s="185"/>
      <c r="I17" s="185"/>
      <c r="J17" s="185"/>
      <c r="K17" s="185"/>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161</v>
      </c>
      <c r="C19" s="184" t="str">
        <f>VLOOKUP(CONCATENATE($D$6,$I4),'Evaluaciones 2023'!$A$1:$L$1158,12,FALSE)</f>
        <v xml:space="preserve">Se recomienda a la Universidad Pedagógica Nacional, a la Universidad Autónoma Agraria Antonio Narro y a la Subsecretaría de Educación Media Superior, atender de manera oportuna los requerimientos de información </v>
      </c>
      <c r="D19" s="185"/>
      <c r="E19" s="185"/>
      <c r="F19" s="185"/>
      <c r="G19" s="185"/>
      <c r="H19" s="185"/>
      <c r="I19" s="185"/>
      <c r="J19" s="185"/>
      <c r="K19" s="185"/>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87" t="s">
        <v>0</v>
      </c>
      <c r="C21" s="187"/>
      <c r="D21" s="31"/>
      <c r="E21" s="31"/>
      <c r="F21" s="31"/>
      <c r="G21" s="31"/>
      <c r="H21" s="31"/>
      <c r="I21" s="31"/>
      <c r="J21" s="31"/>
      <c r="K21" s="13"/>
      <c r="M21" s="65" t="b">
        <v>1</v>
      </c>
      <c r="N21" s="11"/>
    </row>
    <row r="22" spans="1:21" s="18" customFormat="1" ht="15.75">
      <c r="B22" s="188" t="s">
        <v>219</v>
      </c>
      <c r="C22" s="188"/>
      <c r="D22" s="54"/>
      <c r="E22" s="32" t="s">
        <v>12</v>
      </c>
      <c r="F22" s="51"/>
      <c r="I22" s="17"/>
      <c r="J22" s="32"/>
      <c r="K22" s="11"/>
      <c r="L22" s="32"/>
      <c r="M22" s="66" t="b">
        <v>1</v>
      </c>
      <c r="N22" s="11"/>
      <c r="O22" s="32"/>
    </row>
    <row r="23" spans="1:21" s="18" customFormat="1" ht="15">
      <c r="E23" s="32" t="s">
        <v>19</v>
      </c>
      <c r="F23" s="51"/>
      <c r="I23" s="17"/>
      <c r="J23" s="32"/>
      <c r="K23" s="11"/>
      <c r="L23" s="32"/>
      <c r="M23" s="66" t="b">
        <v>1</v>
      </c>
      <c r="N23" s="11"/>
      <c r="O23" s="32"/>
    </row>
    <row r="24" spans="1:21" s="18" customFormat="1" ht="15">
      <c r="B24" s="33"/>
      <c r="C24" s="33"/>
      <c r="E24" s="32" t="s">
        <v>29</v>
      </c>
      <c r="F24" s="51"/>
      <c r="I24" s="17"/>
      <c r="J24" s="32"/>
      <c r="K24" s="11"/>
      <c r="L24" s="32"/>
      <c r="M24" s="66" t="b">
        <v>1</v>
      </c>
      <c r="N24" s="11"/>
      <c r="O24" s="32"/>
    </row>
    <row r="25" spans="1:21" s="18" customFormat="1" ht="15">
      <c r="B25" s="33"/>
      <c r="C25" s="33"/>
      <c r="E25" s="32" t="s">
        <v>37</v>
      </c>
      <c r="F25" s="51"/>
      <c r="I25" s="17"/>
      <c r="J25" s="32"/>
      <c r="K25" s="11"/>
      <c r="L25" s="32"/>
      <c r="M25" s="66" t="b">
        <v>1</v>
      </c>
      <c r="N25" s="11"/>
      <c r="O25" s="32"/>
    </row>
    <row r="26" spans="1:21" ht="15.75" customHeight="1">
      <c r="C26" s="18"/>
      <c r="D26" s="18"/>
      <c r="E26" s="8"/>
      <c r="F26" s="8"/>
      <c r="G26" s="8"/>
      <c r="H26" s="8"/>
      <c r="I26" s="8"/>
      <c r="J26" s="8"/>
      <c r="K26" s="8"/>
      <c r="L26" s="8"/>
      <c r="M26" s="56"/>
      <c r="N26" s="8"/>
      <c r="O26" s="8"/>
      <c r="P26" s="8"/>
    </row>
    <row r="27" spans="1:21" ht="47.25" customHeight="1">
      <c r="B27" s="186" t="s">
        <v>220</v>
      </c>
      <c r="C27" s="186"/>
      <c r="D27" s="186"/>
      <c r="E27" s="160"/>
      <c r="F27" s="161"/>
      <c r="G27" s="161"/>
      <c r="H27" s="161"/>
      <c r="I27" s="161"/>
      <c r="J27" s="161"/>
      <c r="K27" s="162"/>
      <c r="L27" s="16"/>
      <c r="M27" s="57"/>
      <c r="N27" s="16"/>
      <c r="O27" s="16"/>
      <c r="P27" s="16"/>
    </row>
    <row r="28" spans="1:21">
      <c r="F28" s="19"/>
      <c r="H28" s="19"/>
      <c r="I28" s="19"/>
      <c r="J28" s="19"/>
      <c r="K28" s="19"/>
      <c r="L28" s="19"/>
      <c r="M28" s="59"/>
      <c r="N28" s="20"/>
    </row>
    <row r="29" spans="1:21" s="21" customFormat="1" ht="13.5" customHeight="1">
      <c r="B29" s="12" t="s">
        <v>221</v>
      </c>
      <c r="C29" s="34"/>
      <c r="D29" s="34"/>
      <c r="E29" s="34"/>
      <c r="F29" s="34"/>
      <c r="G29" s="35"/>
      <c r="H29" s="35"/>
      <c r="I29" s="35"/>
      <c r="J29" s="35"/>
      <c r="K29" s="35"/>
      <c r="L29" s="36"/>
      <c r="M29" s="67"/>
      <c r="N29" s="37"/>
    </row>
    <row r="30" spans="1:21" s="26" customFormat="1" ht="14.25" customHeight="1">
      <c r="A30" s="21"/>
      <c r="B30" s="14"/>
      <c r="C30" s="152" t="s">
        <v>222</v>
      </c>
      <c r="D30" s="152"/>
      <c r="G30" s="24"/>
      <c r="H30" s="11"/>
      <c r="I30" s="11"/>
      <c r="J30" s="11"/>
      <c r="K30" s="11"/>
      <c r="L30" s="11"/>
      <c r="M30" s="38"/>
      <c r="N30" s="11"/>
      <c r="O30" s="11"/>
      <c r="P30" s="11"/>
    </row>
    <row r="31" spans="1:21" ht="15.75">
      <c r="B31" s="159" t="s">
        <v>223</v>
      </c>
      <c r="C31" s="159"/>
      <c r="D31" s="50"/>
      <c r="M31" s="68" t="b">
        <v>1</v>
      </c>
      <c r="Q31" s="21"/>
      <c r="T31" s="21"/>
      <c r="U31" s="21"/>
    </row>
    <row r="32" spans="1:21" ht="15.75">
      <c r="B32" s="159" t="s">
        <v>224</v>
      </c>
      <c r="C32" s="159"/>
      <c r="D32" s="51"/>
      <c r="M32" s="68" t="b">
        <v>0</v>
      </c>
      <c r="Q32" s="21"/>
      <c r="T32" s="21"/>
      <c r="U32" s="21"/>
    </row>
    <row r="33" spans="1:21" ht="15.75">
      <c r="B33" s="174" t="s">
        <v>225</v>
      </c>
      <c r="C33" s="174"/>
      <c r="D33" s="50"/>
      <c r="E33" s="20" t="s">
        <v>226</v>
      </c>
      <c r="F33" s="168"/>
      <c r="G33" s="169"/>
      <c r="H33" s="169"/>
      <c r="I33" s="169"/>
      <c r="J33" s="169"/>
      <c r="K33" s="170"/>
      <c r="M33" s="68" t="b">
        <v>0</v>
      </c>
      <c r="Q33" s="21"/>
      <c r="T33" s="21"/>
      <c r="U33" s="21"/>
    </row>
    <row r="34" spans="1:21" s="38" customFormat="1" ht="15.75">
      <c r="B34" s="175" t="s">
        <v>227</v>
      </c>
      <c r="C34" s="175"/>
      <c r="D34" s="52"/>
      <c r="E34" s="20" t="s">
        <v>226</v>
      </c>
      <c r="F34" s="168"/>
      <c r="G34" s="169"/>
      <c r="H34" s="169"/>
      <c r="I34" s="169"/>
      <c r="J34" s="169"/>
      <c r="K34" s="170"/>
      <c r="L34" s="11"/>
      <c r="M34" s="68" t="b">
        <v>0</v>
      </c>
      <c r="N34" s="11"/>
      <c r="O34" s="11"/>
      <c r="P34" s="11"/>
      <c r="Q34" s="21"/>
      <c r="R34" s="21"/>
      <c r="S34" s="21"/>
      <c r="T34" s="39"/>
      <c r="U34" s="39"/>
    </row>
    <row r="35" spans="1:21" s="38" customFormat="1" ht="15.75">
      <c r="B35" s="175" t="s">
        <v>228</v>
      </c>
      <c r="C35" s="175"/>
      <c r="D35" s="53"/>
      <c r="E35" s="20" t="s">
        <v>226</v>
      </c>
      <c r="F35" s="168"/>
      <c r="G35" s="169"/>
      <c r="H35" s="169"/>
      <c r="I35" s="169"/>
      <c r="J35" s="169"/>
      <c r="K35" s="170"/>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229</v>
      </c>
      <c r="Q37" s="21"/>
      <c r="R37" s="21"/>
      <c r="S37" s="21"/>
      <c r="T37" s="21"/>
      <c r="U37" s="21"/>
    </row>
    <row r="38" spans="1:21" ht="45" customHeight="1">
      <c r="B38" s="160"/>
      <c r="C38" s="161"/>
      <c r="D38" s="161"/>
      <c r="E38" s="161"/>
      <c r="F38" s="161"/>
      <c r="G38" s="161"/>
      <c r="H38" s="161"/>
      <c r="I38" s="161"/>
      <c r="J38" s="161"/>
      <c r="K38" s="162"/>
      <c r="Q38" s="21"/>
      <c r="R38" s="21"/>
      <c r="S38" s="21"/>
      <c r="T38" s="21"/>
      <c r="U38" s="21"/>
    </row>
    <row r="39" spans="1:21" ht="7.5" customHeight="1">
      <c r="Q39" s="21"/>
      <c r="R39" s="21"/>
      <c r="S39" s="21"/>
      <c r="T39" s="21"/>
      <c r="U39" s="21"/>
    </row>
    <row r="40" spans="1:21" ht="15.75" customHeight="1">
      <c r="B40" s="49" t="s">
        <v>230</v>
      </c>
      <c r="C40" s="41"/>
      <c r="D40" s="41"/>
      <c r="E40" s="41"/>
      <c r="Q40" s="21"/>
      <c r="R40" s="21"/>
      <c r="S40" s="21"/>
      <c r="T40" s="21"/>
      <c r="U40" s="21"/>
    </row>
    <row r="41" spans="1:21" ht="45" customHeight="1">
      <c r="B41" s="160"/>
      <c r="C41" s="161"/>
      <c r="D41" s="161"/>
      <c r="E41" s="161"/>
      <c r="F41" s="161"/>
      <c r="G41" s="161"/>
      <c r="H41" s="161"/>
      <c r="I41" s="161"/>
      <c r="J41" s="161"/>
      <c r="K41" s="162"/>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66" t="s">
        <v>231</v>
      </c>
      <c r="C45" s="166"/>
      <c r="D45" s="166"/>
      <c r="E45" s="166"/>
      <c r="F45" s="160" t="s">
        <v>17</v>
      </c>
      <c r="G45" s="161"/>
      <c r="H45" s="161"/>
      <c r="I45" s="161"/>
      <c r="J45" s="161"/>
      <c r="K45" s="162"/>
    </row>
    <row r="46" spans="1:21" ht="20.25" customHeight="1">
      <c r="B46" s="166" t="s">
        <v>232</v>
      </c>
      <c r="C46" s="166"/>
      <c r="D46" s="166"/>
      <c r="E46" s="166"/>
      <c r="F46" s="163" t="s">
        <v>31</v>
      </c>
      <c r="G46" s="164"/>
      <c r="H46" s="164"/>
      <c r="I46" s="164"/>
      <c r="J46" s="164"/>
      <c r="K46" s="165"/>
      <c r="L46" s="20"/>
      <c r="M46" s="69"/>
      <c r="N46" s="20"/>
      <c r="O46" s="10"/>
    </row>
    <row r="47" spans="1:21">
      <c r="F47" s="43"/>
      <c r="G47" s="43"/>
      <c r="H47" s="43"/>
      <c r="I47" s="43"/>
      <c r="J47" s="43"/>
      <c r="K47" s="43"/>
      <c r="L47" s="43"/>
      <c r="M47" s="70"/>
      <c r="N47" s="43"/>
      <c r="O47" s="43"/>
      <c r="P47" s="43"/>
    </row>
    <row r="48" spans="1:21" ht="15.75" customHeight="1">
      <c r="A48" s="21"/>
      <c r="B48" s="44" t="s">
        <v>233</v>
      </c>
      <c r="C48" s="22"/>
      <c r="D48" s="22"/>
      <c r="E48" s="22"/>
      <c r="F48" s="22"/>
      <c r="G48" s="23"/>
      <c r="H48" s="23"/>
      <c r="I48" s="23"/>
      <c r="J48" s="23"/>
      <c r="K48" s="23"/>
      <c r="L48" s="20"/>
      <c r="M48" s="69"/>
      <c r="N48" s="20"/>
      <c r="O48" s="10"/>
    </row>
    <row r="50" spans="2:16" ht="64.5" customHeight="1">
      <c r="B50" s="32" t="s">
        <v>216</v>
      </c>
      <c r="C50" s="172" t="str">
        <f>C17</f>
        <v xml:space="preserve">Determinadas UR´s del programa presupuestario no realizan la entrega de la información requisitada. </v>
      </c>
      <c r="D50" s="173"/>
      <c r="E50" s="173"/>
      <c r="F50" s="173"/>
      <c r="G50" s="173"/>
      <c r="H50" s="173"/>
      <c r="I50" s="173"/>
      <c r="J50" s="173"/>
      <c r="K50" s="173"/>
    </row>
    <row r="52" spans="2:16" ht="27.75" customHeight="1">
      <c r="B52" s="76" t="s">
        <v>624</v>
      </c>
      <c r="C52" s="171" t="s">
        <v>235</v>
      </c>
      <c r="D52" s="171"/>
      <c r="E52" s="171"/>
      <c r="F52" s="171"/>
      <c r="G52" s="171"/>
      <c r="H52" s="45" t="s">
        <v>236</v>
      </c>
      <c r="I52" s="45" t="s">
        <v>237</v>
      </c>
      <c r="J52" s="45" t="s">
        <v>238</v>
      </c>
      <c r="K52" s="45" t="s">
        <v>239</v>
      </c>
      <c r="L52" s="46"/>
      <c r="M52" s="71"/>
      <c r="N52" s="46"/>
      <c r="O52" s="46"/>
      <c r="P52" s="46"/>
    </row>
    <row r="53" spans="2:16" ht="45" customHeight="1">
      <c r="B53" s="89" t="s">
        <v>22</v>
      </c>
      <c r="C53" s="167" t="s">
        <v>625</v>
      </c>
      <c r="D53" s="167"/>
      <c r="E53" s="167"/>
      <c r="F53" s="167"/>
      <c r="G53" s="167"/>
      <c r="H53" s="79" t="s">
        <v>626</v>
      </c>
      <c r="I53" s="80" t="s">
        <v>627</v>
      </c>
      <c r="J53" s="79" t="s">
        <v>628</v>
      </c>
      <c r="K53" s="79" t="s">
        <v>629</v>
      </c>
      <c r="M53" s="68" t="b">
        <v>0</v>
      </c>
    </row>
    <row r="54" spans="2:16" ht="45" customHeight="1">
      <c r="B54" s="89"/>
      <c r="C54" s="167"/>
      <c r="D54" s="167"/>
      <c r="E54" s="167"/>
      <c r="F54" s="167"/>
      <c r="G54" s="167"/>
      <c r="H54" s="79"/>
      <c r="I54" s="80"/>
      <c r="J54" s="79"/>
      <c r="K54" s="79"/>
      <c r="M54" s="68" t="b">
        <v>1</v>
      </c>
    </row>
    <row r="55" spans="2:16" ht="45" customHeight="1">
      <c r="B55" s="89"/>
      <c r="C55" s="167"/>
      <c r="D55" s="167"/>
      <c r="E55" s="167"/>
      <c r="F55" s="167"/>
      <c r="G55" s="167"/>
      <c r="H55" s="79"/>
      <c r="I55" s="80"/>
      <c r="J55" s="79"/>
      <c r="K55" s="79"/>
      <c r="M55" s="68" t="b">
        <v>0</v>
      </c>
    </row>
    <row r="56" spans="2:16" ht="45" customHeight="1">
      <c r="B56" s="89"/>
      <c r="C56" s="167"/>
      <c r="D56" s="167"/>
      <c r="E56" s="167"/>
      <c r="F56" s="167"/>
      <c r="G56" s="167"/>
      <c r="H56" s="79"/>
      <c r="I56" s="80"/>
      <c r="J56" s="79"/>
      <c r="K56" s="79"/>
      <c r="M56" s="68" t="b">
        <v>0</v>
      </c>
    </row>
    <row r="57" spans="2:16" ht="45" customHeight="1">
      <c r="B57" s="89"/>
      <c r="C57" s="167"/>
      <c r="D57" s="167"/>
      <c r="E57" s="167"/>
      <c r="F57" s="167"/>
      <c r="G57" s="167"/>
      <c r="H57" s="79"/>
      <c r="I57" s="80"/>
      <c r="J57" s="79"/>
      <c r="K57" s="79"/>
      <c r="M57" s="68" t="b">
        <v>0</v>
      </c>
    </row>
    <row r="59" spans="2:16" ht="15.75">
      <c r="B59" s="44" t="s">
        <v>240</v>
      </c>
      <c r="C59" s="22"/>
      <c r="D59" s="22"/>
      <c r="E59" s="22"/>
      <c r="F59" s="22"/>
      <c r="G59" s="23"/>
      <c r="H59" s="23"/>
      <c r="I59" s="23"/>
      <c r="J59" s="23"/>
      <c r="K59" s="23"/>
    </row>
    <row r="60" spans="2:16" ht="3.75" customHeight="1"/>
    <row r="61" spans="2:16" ht="25.5">
      <c r="B61" s="76" t="s">
        <v>624</v>
      </c>
      <c r="C61" s="77" t="s">
        <v>241</v>
      </c>
      <c r="D61" s="153" t="s">
        <v>242</v>
      </c>
      <c r="E61" s="154"/>
      <c r="F61" s="154"/>
      <c r="G61" s="155"/>
      <c r="H61" s="45" t="s">
        <v>236</v>
      </c>
      <c r="I61" s="45" t="s">
        <v>237</v>
      </c>
      <c r="J61" s="45" t="s">
        <v>238</v>
      </c>
      <c r="K61" s="45" t="s">
        <v>239</v>
      </c>
    </row>
    <row r="62" spans="2:16" ht="45" customHeight="1">
      <c r="B62" s="47"/>
      <c r="C62" s="81"/>
      <c r="D62" s="156"/>
      <c r="E62" s="157"/>
      <c r="F62" s="157"/>
      <c r="G62" s="158"/>
      <c r="H62" s="78"/>
      <c r="I62" s="78"/>
      <c r="J62" s="78"/>
      <c r="K62" s="78"/>
      <c r="M62" s="68" t="b">
        <v>0</v>
      </c>
    </row>
    <row r="63" spans="2:16" ht="45" customHeight="1">
      <c r="B63" s="47"/>
      <c r="C63" s="81"/>
      <c r="D63" s="156"/>
      <c r="E63" s="157"/>
      <c r="F63" s="157"/>
      <c r="G63" s="158"/>
      <c r="H63" s="78"/>
      <c r="I63" s="78"/>
      <c r="J63" s="78"/>
      <c r="K63" s="78"/>
      <c r="M63" s="68" t="b">
        <v>0</v>
      </c>
    </row>
    <row r="64" spans="2:16" ht="45" customHeight="1">
      <c r="B64" s="47"/>
      <c r="C64" s="81"/>
      <c r="D64" s="156"/>
      <c r="E64" s="157"/>
      <c r="F64" s="157"/>
      <c r="G64" s="158"/>
      <c r="H64" s="78"/>
      <c r="I64" s="78"/>
      <c r="J64" s="78"/>
      <c r="K64" s="78"/>
      <c r="M64" s="68" t="b">
        <v>0</v>
      </c>
    </row>
    <row r="65" spans="2:13" ht="45" customHeight="1">
      <c r="B65" s="47"/>
      <c r="C65" s="81"/>
      <c r="D65" s="156"/>
      <c r="E65" s="157"/>
      <c r="F65" s="157"/>
      <c r="G65" s="158"/>
      <c r="H65" s="78"/>
      <c r="I65" s="78"/>
      <c r="J65" s="78"/>
      <c r="K65" s="78"/>
      <c r="M65" s="68" t="b">
        <v>0</v>
      </c>
    </row>
    <row r="66" spans="2:13" ht="45" customHeight="1">
      <c r="B66" s="47"/>
      <c r="C66" s="81"/>
      <c r="D66" s="156"/>
      <c r="E66" s="157"/>
      <c r="F66" s="157"/>
      <c r="G66" s="158"/>
      <c r="H66" s="78"/>
      <c r="I66" s="78"/>
      <c r="J66" s="78"/>
      <c r="K66" s="78"/>
      <c r="M66" s="68" t="b">
        <v>0</v>
      </c>
    </row>
    <row r="68" spans="2:13" s="48" customFormat="1" ht="13.5" thickBot="1">
      <c r="M68" s="72"/>
    </row>
  </sheetData>
  <sheetProtection formatRows="0"/>
  <autoFilter ref="B52:K55">
    <filterColumn colId="1" showButton="0"/>
    <filterColumn colId="2" showButton="0"/>
    <filterColumn colId="3" showButton="0"/>
    <filterColumn colId="4" showButton="0"/>
  </autoFilter>
  <mergeCells count="48">
    <mergeCell ref="E27:K27"/>
    <mergeCell ref="C17:K17"/>
    <mergeCell ref="C19:K19"/>
    <mergeCell ref="B8:C8"/>
    <mergeCell ref="D9:K9"/>
    <mergeCell ref="B9:C9"/>
    <mergeCell ref="B27:D27"/>
    <mergeCell ref="B21:C21"/>
    <mergeCell ref="B22:C22"/>
    <mergeCell ref="B13:C13"/>
    <mergeCell ref="B14:C14"/>
    <mergeCell ref="B15:C15"/>
    <mergeCell ref="D13:K13"/>
    <mergeCell ref="D14:K14"/>
    <mergeCell ref="D15:K15"/>
    <mergeCell ref="D6:K6"/>
    <mergeCell ref="D7:K7"/>
    <mergeCell ref="D8:K8"/>
    <mergeCell ref="B7:C7"/>
    <mergeCell ref="B6:C6"/>
    <mergeCell ref="D65:G65"/>
    <mergeCell ref="D66:G66"/>
    <mergeCell ref="C57:G57"/>
    <mergeCell ref="F33:K33"/>
    <mergeCell ref="F34:K34"/>
    <mergeCell ref="C52:G52"/>
    <mergeCell ref="C53:G53"/>
    <mergeCell ref="B45:E45"/>
    <mergeCell ref="C50:K50"/>
    <mergeCell ref="C54:G54"/>
    <mergeCell ref="C55:G55"/>
    <mergeCell ref="C56:G56"/>
    <mergeCell ref="B33:C33"/>
    <mergeCell ref="B34:C34"/>
    <mergeCell ref="B35:C35"/>
    <mergeCell ref="F35:K35"/>
    <mergeCell ref="C30:D30"/>
    <mergeCell ref="D61:G61"/>
    <mergeCell ref="D62:G62"/>
    <mergeCell ref="D63:G63"/>
    <mergeCell ref="D64:G64"/>
    <mergeCell ref="B31:C31"/>
    <mergeCell ref="B32:C32"/>
    <mergeCell ref="B38:K38"/>
    <mergeCell ref="B41:K41"/>
    <mergeCell ref="F45:K45"/>
    <mergeCell ref="F46:K46"/>
    <mergeCell ref="B46:E46"/>
  </mergeCells>
  <printOptions horizontalCentered="1" verticalCentered="1"/>
  <pageMargins left="0.23622047244094491" right="0.23622047244094491" top="0.74803149606299213" bottom="0.74803149606299213" header="0.31496062992125984" footer="0.31496062992125984"/>
  <pageSetup scale="78" orientation="portrait" r:id="rId1"/>
  <rowBreaks count="1" manualBreakCount="1">
    <brk id="47" min="1" max="10" man="1"/>
  </rowBreaks>
  <colBreaks count="2" manualBreakCount="2">
    <brk id="11" max="1048575" man="1"/>
    <brk id="16" max="52" man="1"/>
  </colBreaks>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
                <anchor moveWithCells="1">
                  <from>
                    <xdr:col>4</xdr:col>
                    <xdr:colOff>762000</xdr:colOff>
                    <xdr:row>20</xdr:row>
                    <xdr:rowOff>171450</xdr:rowOff>
                  </from>
                  <to>
                    <xdr:col>5</xdr:col>
                    <xdr:colOff>285750</xdr:colOff>
                    <xdr:row>21</xdr:row>
                    <xdr:rowOff>190500</xdr:rowOff>
                  </to>
                </anchor>
              </controlPr>
            </control>
          </mc:Choice>
        </mc:AlternateContent>
        <mc:AlternateContent xmlns:mc="http://schemas.openxmlformats.org/markup-compatibility/2006">
          <mc:Choice Requires="x14">
            <control shapeId="1033" r:id="rId5" name="Check Box 9">
              <controlPr defaultSize="0" autoFill="0" autoLine="0" autoPict="0" altText="">
                <anchor moveWithCells="1">
                  <from>
                    <xdr:col>4</xdr:col>
                    <xdr:colOff>762000</xdr:colOff>
                    <xdr:row>21</xdr:row>
                    <xdr:rowOff>161925</xdr:rowOff>
                  </from>
                  <to>
                    <xdr:col>5</xdr:col>
                    <xdr:colOff>285750</xdr:colOff>
                    <xdr:row>22</xdr:row>
                    <xdr:rowOff>180975</xdr:rowOff>
                  </to>
                </anchor>
              </controlPr>
            </control>
          </mc:Choice>
        </mc:AlternateContent>
        <mc:AlternateContent xmlns:mc="http://schemas.openxmlformats.org/markup-compatibility/2006">
          <mc:Choice Requires="x14">
            <control shapeId="1034" r:id="rId6" name="Check Box 10">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035" r:id="rId7" name="Check Box 11">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036" r:id="rId8" name="Check Box 12">
              <controlPr defaultSize="0" autoFill="0" autoLine="0" autoPict="0" altText="">
                <anchor moveWithCells="1">
                  <from>
                    <xdr:col>3</xdr:col>
                    <xdr:colOff>19050</xdr:colOff>
                    <xdr:row>21</xdr:row>
                    <xdr:rowOff>0</xdr:rowOff>
                  </from>
                  <to>
                    <xdr:col>3</xdr:col>
                    <xdr:colOff>323850</xdr:colOff>
                    <xdr:row>22</xdr:row>
                    <xdr:rowOff>19050</xdr:rowOff>
                  </to>
                </anchor>
              </controlPr>
            </control>
          </mc:Choice>
        </mc:AlternateContent>
        <mc:AlternateContent xmlns:mc="http://schemas.openxmlformats.org/markup-compatibility/2006">
          <mc:Choice Requires="x14">
            <control shapeId="1038" r:id="rId9" name="Check Box 14">
              <controlPr defaultSize="0" autoFill="0" autoLine="0" autoPict="0" altText="">
                <anchor moveWithCells="1">
                  <from>
                    <xdr:col>3</xdr:col>
                    <xdr:colOff>57150</xdr:colOff>
                    <xdr:row>29</xdr:row>
                    <xdr:rowOff>161925</xdr:rowOff>
                  </from>
                  <to>
                    <xdr:col>3</xdr:col>
                    <xdr:colOff>361950</xdr:colOff>
                    <xdr:row>31</xdr:row>
                    <xdr:rowOff>0</xdr:rowOff>
                  </to>
                </anchor>
              </controlPr>
            </control>
          </mc:Choice>
        </mc:AlternateContent>
        <mc:AlternateContent xmlns:mc="http://schemas.openxmlformats.org/markup-compatibility/2006">
          <mc:Choice Requires="x14">
            <control shapeId="1039" r:id="rId10" name="Check Box 15">
              <controlPr defaultSize="0" autoFill="0" autoLine="0" autoPict="0" altText="">
                <anchor moveWithCells="1">
                  <from>
                    <xdr:col>3</xdr:col>
                    <xdr:colOff>57150</xdr:colOff>
                    <xdr:row>30</xdr:row>
                    <xdr:rowOff>161925</xdr:rowOff>
                  </from>
                  <to>
                    <xdr:col>3</xdr:col>
                    <xdr:colOff>361950</xdr:colOff>
                    <xdr:row>31</xdr:row>
                    <xdr:rowOff>180975</xdr:rowOff>
                  </to>
                </anchor>
              </controlPr>
            </control>
          </mc:Choice>
        </mc:AlternateContent>
        <mc:AlternateContent xmlns:mc="http://schemas.openxmlformats.org/markup-compatibility/2006">
          <mc:Choice Requires="x14">
            <control shapeId="1040" r:id="rId11" name="Check Box 16">
              <controlPr defaultSize="0" autoFill="0" autoLine="0" autoPict="0" altText="">
                <anchor moveWithCells="1">
                  <from>
                    <xdr:col>3</xdr:col>
                    <xdr:colOff>57150</xdr:colOff>
                    <xdr:row>31</xdr:row>
                    <xdr:rowOff>161925</xdr:rowOff>
                  </from>
                  <to>
                    <xdr:col>3</xdr:col>
                    <xdr:colOff>361950</xdr:colOff>
                    <xdr:row>32</xdr:row>
                    <xdr:rowOff>180975</xdr:rowOff>
                  </to>
                </anchor>
              </controlPr>
            </control>
          </mc:Choice>
        </mc:AlternateContent>
        <mc:AlternateContent xmlns:mc="http://schemas.openxmlformats.org/markup-compatibility/2006">
          <mc:Choice Requires="x14">
            <control shapeId="1047" r:id="rId12" name="Check Box 23">
              <controlPr defaultSize="0" autoFill="0" autoLine="0" autoPict="0" altText="">
                <anchor moveWithCells="1">
                  <from>
                    <xdr:col>3</xdr:col>
                    <xdr:colOff>57150</xdr:colOff>
                    <xdr:row>32</xdr:row>
                    <xdr:rowOff>190500</xdr:rowOff>
                  </from>
                  <to>
                    <xdr:col>3</xdr:col>
                    <xdr:colOff>361950</xdr:colOff>
                    <xdr:row>34</xdr:row>
                    <xdr:rowOff>9525</xdr:rowOff>
                  </to>
                </anchor>
              </controlPr>
            </control>
          </mc:Choice>
        </mc:AlternateContent>
        <mc:AlternateContent xmlns:mc="http://schemas.openxmlformats.org/markup-compatibility/2006">
          <mc:Choice Requires="x14">
            <control shapeId="1048" r:id="rId13" name="Check Box 24">
              <controlPr defaultSize="0" autoFill="0" autoLine="0" autoPict="0" altText="">
                <anchor moveWithCells="1">
                  <from>
                    <xdr:col>3</xdr:col>
                    <xdr:colOff>57150</xdr:colOff>
                    <xdr:row>33</xdr:row>
                    <xdr:rowOff>190500</xdr:rowOff>
                  </from>
                  <to>
                    <xdr:col>3</xdr:col>
                    <xdr:colOff>361950</xdr:colOff>
                    <xdr:row>35</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'C'!$D$3:$D$4</xm:f>
          </x14:formula1>
          <xm:sqref>S34 B53:B57 B62:B66</xm:sqref>
        </x14:dataValidation>
        <x14:dataValidation type="list" allowBlank="1" showInputMessage="1" showErrorMessage="1">
          <x14:formula1>
            <xm:f>'C'!$C$3:$C$5</xm:f>
          </x14:formula1>
          <xm:sqref>F46</xm:sqref>
        </x14:dataValidation>
        <x14:dataValidation type="list" allowBlank="1" showInputMessage="1" showErrorMessage="1">
          <x14:formula1>
            <xm:f>'C'!$K$3:$K$7</xm:f>
          </x14:formula1>
          <xm:sqref>O46 F45</xm:sqref>
        </x14:dataValidation>
        <x14:dataValidation type="list" allowBlank="1" showInputMessage="1" showErrorMessage="1">
          <x14:formula1>
            <xm:f>'C'!$E$3:$E$16</xm:f>
          </x14:formula1>
          <xm:sqref>L13</xm:sqref>
        </x14:dataValidation>
        <x14:dataValidation type="list" allowBlank="1" showInputMessage="1" showErrorMessage="1">
          <x14:formula1>
            <xm:f>'C'!$L$3:$L$33</xm:f>
          </x14:formula1>
          <xm:sqref>I4</xm:sqref>
        </x14:dataValidation>
        <x14:dataValidation type="list" allowBlank="1" showInputMessage="1" showErrorMessage="1">
          <x14:formula1>
            <xm:f>'C'!$L$3:$L$313</xm:f>
          </x14:formula1>
          <xm:sqref>D15</xm:sqref>
        </x14:dataValidation>
        <x14:dataValidation type="list" allowBlank="1" showErrorMessage="1">
          <x14:formula1>
            <xm:f>'C'!$G$3:$G$50</xm:f>
          </x14:formula1>
          <xm:sqref>D6</xm:sqref>
        </x14:dataValidation>
      </x14:dataValidations>
    </ext>
  </extLst>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68"/>
  <sheetViews>
    <sheetView topLeftCell="C51" workbookViewId="0">
      <selection activeCell="D6" sqref="D6:K6"/>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258</v>
      </c>
      <c r="C1" s="96"/>
      <c r="D1" s="96"/>
      <c r="E1" s="96"/>
      <c r="F1" s="96"/>
      <c r="G1" s="96"/>
      <c r="H1" s="96"/>
      <c r="I1" s="96"/>
      <c r="J1" s="97"/>
      <c r="K1" s="97"/>
      <c r="L1" s="7"/>
      <c r="M1" s="55"/>
      <c r="N1" s="7"/>
    </row>
    <row r="2" spans="1:16" s="6" customFormat="1" ht="18.75">
      <c r="B2" s="98" t="s">
        <v>208</v>
      </c>
      <c r="C2" s="99"/>
      <c r="D2" s="100"/>
      <c r="E2" s="100"/>
      <c r="F2" s="100"/>
      <c r="G2" s="100"/>
      <c r="H2" s="100"/>
      <c r="I2" s="100"/>
      <c r="J2" s="97"/>
      <c r="K2" s="97"/>
      <c r="L2" s="7"/>
      <c r="M2" s="55"/>
      <c r="N2" s="7"/>
    </row>
    <row r="3" spans="1:16" s="8" customFormat="1" ht="11.25">
      <c r="B3" s="9"/>
      <c r="C3" s="10"/>
      <c r="M3" s="56"/>
    </row>
    <row r="4" spans="1:16" ht="15.75">
      <c r="B4" s="101" t="s">
        <v>209</v>
      </c>
      <c r="C4" s="102"/>
      <c r="D4" s="103"/>
      <c r="E4" s="103"/>
      <c r="F4" s="104"/>
      <c r="G4" s="103"/>
      <c r="H4" s="105" t="s">
        <v>210</v>
      </c>
      <c r="I4" s="106">
        <v>28</v>
      </c>
      <c r="J4" s="107" t="s">
        <v>211</v>
      </c>
      <c r="K4" s="107">
        <f>COUNTIF('Evaluaciones 2023'!B:B,D6)</f>
        <v>0</v>
      </c>
      <c r="L4" s="8"/>
      <c r="M4" s="56"/>
      <c r="N4" s="8"/>
      <c r="O4" s="8"/>
      <c r="P4" s="8"/>
    </row>
    <row r="5" spans="1:16" s="16" customFormat="1" ht="5.25" customHeight="1">
      <c r="A5" s="11"/>
      <c r="B5" s="14"/>
      <c r="C5" s="15"/>
      <c r="F5" s="17"/>
      <c r="M5" s="57"/>
    </row>
    <row r="6" spans="1:16" ht="24.75" customHeight="1">
      <c r="B6" s="183" t="s">
        <v>212</v>
      </c>
      <c r="C6" s="183"/>
      <c r="D6" s="176" t="s">
        <v>83</v>
      </c>
      <c r="E6" s="177"/>
      <c r="F6" s="177"/>
      <c r="G6" s="177"/>
      <c r="H6" s="177"/>
      <c r="I6" s="177"/>
      <c r="J6" s="177"/>
      <c r="K6" s="177"/>
    </row>
    <row r="7" spans="1:16" s="73" customFormat="1" ht="35.25" customHeight="1">
      <c r="B7" s="182" t="s">
        <v>213</v>
      </c>
      <c r="C7" s="182"/>
      <c r="D7" s="178" t="str">
        <f>VLOOKUP(D6,'C'!G3:M54,2,FALSE)</f>
        <v>617 Dirección General de Bachillerato Tecnológico de Educación y Promoción Deportiva</v>
      </c>
      <c r="E7" s="179"/>
      <c r="F7" s="179"/>
      <c r="G7" s="179"/>
      <c r="H7" s="179"/>
      <c r="I7" s="179"/>
      <c r="J7" s="179"/>
      <c r="K7" s="179"/>
      <c r="L7" s="74"/>
      <c r="M7" s="75"/>
      <c r="N7" s="74"/>
      <c r="O7" s="74"/>
      <c r="P7" s="74"/>
    </row>
    <row r="8" spans="1:16" ht="18.75" customHeight="1">
      <c r="B8" s="166" t="s">
        <v>214</v>
      </c>
      <c r="C8" s="166"/>
      <c r="D8" s="180" t="str">
        <f>VLOOKUP(D6,'C'!G3:M51,3,FALSE)</f>
        <v>Ficha de Monitoreo y Evaluación de Diseño</v>
      </c>
      <c r="E8" s="181"/>
      <c r="F8" s="181"/>
      <c r="G8" s="181"/>
      <c r="H8" s="181"/>
      <c r="I8" s="181"/>
      <c r="J8" s="181"/>
      <c r="K8" s="181"/>
    </row>
    <row r="9" spans="1:16" s="18" customFormat="1" ht="17.25" customHeight="1">
      <c r="B9" s="166" t="s">
        <v>215</v>
      </c>
      <c r="C9" s="166"/>
      <c r="D9" s="180">
        <f>VLOOKUP(D6,'C'!G3:M51,4,FALSE)</f>
        <v>2023</v>
      </c>
      <c r="E9" s="181"/>
      <c r="F9" s="181"/>
      <c r="G9" s="181"/>
      <c r="H9" s="181"/>
      <c r="I9" s="181"/>
      <c r="J9" s="181"/>
      <c r="K9" s="181"/>
      <c r="M9" s="58"/>
    </row>
    <row r="10" spans="1:16" ht="13.5" customHeight="1">
      <c r="G10" s="19"/>
      <c r="H10" s="19"/>
      <c r="I10" s="19"/>
      <c r="J10" s="19"/>
      <c r="K10" s="19"/>
      <c r="L10" s="19"/>
      <c r="M10" s="59"/>
      <c r="N10" s="20"/>
    </row>
    <row r="11" spans="1:16" s="21" customFormat="1" ht="13.5" customHeight="1">
      <c r="B11" s="12" t="s">
        <v>216</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89" t="s">
        <v>4</v>
      </c>
      <c r="C13" s="189"/>
      <c r="D13" s="194" t="s">
        <v>23</v>
      </c>
      <c r="E13" s="195"/>
      <c r="F13" s="195"/>
      <c r="G13" s="195"/>
      <c r="H13" s="195"/>
      <c r="I13" s="195"/>
      <c r="J13" s="195"/>
      <c r="K13" s="195"/>
      <c r="M13" s="61"/>
    </row>
    <row r="14" spans="1:16" s="27" customFormat="1" ht="15" customHeight="1">
      <c r="A14" s="18"/>
      <c r="B14" s="189" t="s">
        <v>217</v>
      </c>
      <c r="C14" s="189"/>
      <c r="D14" s="192" t="e">
        <f>VLOOKUP(D6,'Evaluaciones 2023'!B3:N585,7,FALSE)</f>
        <v>#N/A</v>
      </c>
      <c r="E14" s="193"/>
      <c r="F14" s="193"/>
      <c r="G14" s="193"/>
      <c r="H14" s="193"/>
      <c r="I14" s="193"/>
      <c r="J14" s="193"/>
      <c r="K14" s="193"/>
      <c r="M14" s="61"/>
    </row>
    <row r="15" spans="1:16" s="27" customFormat="1" ht="15">
      <c r="A15" s="18"/>
      <c r="B15" s="189" t="s">
        <v>218</v>
      </c>
      <c r="C15" s="189"/>
      <c r="D15" s="194">
        <v>1</v>
      </c>
      <c r="E15" s="195"/>
      <c r="F15" s="195"/>
      <c r="G15" s="195"/>
      <c r="H15" s="195"/>
      <c r="I15" s="195"/>
      <c r="J15" s="195"/>
      <c r="K15" s="195"/>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216</v>
      </c>
      <c r="C17" s="184" t="e">
        <f>VLOOKUP(CONCATENATE($D$6,$I4),'Evaluaciones 2023'!$A$1:$L$1158,10,FALSE)</f>
        <v>#N/A</v>
      </c>
      <c r="D17" s="185"/>
      <c r="E17" s="185"/>
      <c r="F17" s="185"/>
      <c r="G17" s="185"/>
      <c r="H17" s="185"/>
      <c r="I17" s="185"/>
      <c r="J17" s="185"/>
      <c r="K17" s="185"/>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161</v>
      </c>
      <c r="C19" s="184" t="e">
        <f>VLOOKUP(CONCATENATE($D$6,$I4),'Evaluaciones 2023'!$A$1:$L$1158,12,FALSE)</f>
        <v>#N/A</v>
      </c>
      <c r="D19" s="185"/>
      <c r="E19" s="185"/>
      <c r="F19" s="185"/>
      <c r="G19" s="185"/>
      <c r="H19" s="185"/>
      <c r="I19" s="185"/>
      <c r="J19" s="185"/>
      <c r="K19" s="185"/>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87" t="s">
        <v>0</v>
      </c>
      <c r="C21" s="187"/>
      <c r="D21" s="31"/>
      <c r="E21" s="31"/>
      <c r="F21" s="31"/>
      <c r="G21" s="31"/>
      <c r="H21" s="31"/>
      <c r="I21" s="31"/>
      <c r="J21" s="31"/>
      <c r="K21" s="13"/>
      <c r="M21" s="65" t="b">
        <v>0</v>
      </c>
      <c r="N21" s="11"/>
    </row>
    <row r="22" spans="1:21" s="18" customFormat="1" ht="15.75">
      <c r="B22" s="188" t="s">
        <v>219</v>
      </c>
      <c r="C22" s="188"/>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29</v>
      </c>
      <c r="F24" s="51"/>
      <c r="I24" s="17"/>
      <c r="J24" s="32"/>
      <c r="K24" s="11"/>
      <c r="L24" s="32"/>
      <c r="M24" s="66" t="b">
        <v>0</v>
      </c>
      <c r="N24" s="11"/>
      <c r="O24" s="32"/>
    </row>
    <row r="25" spans="1:21" s="18" customFormat="1" ht="15">
      <c r="B25" s="33"/>
      <c r="C25" s="33"/>
      <c r="E25" s="32" t="s">
        <v>37</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86" t="s">
        <v>220</v>
      </c>
      <c r="C27" s="186"/>
      <c r="D27" s="186"/>
      <c r="E27" s="160"/>
      <c r="F27" s="161"/>
      <c r="G27" s="161"/>
      <c r="H27" s="161"/>
      <c r="I27" s="161"/>
      <c r="J27" s="161"/>
      <c r="K27" s="162"/>
      <c r="L27" s="16"/>
      <c r="M27" s="57"/>
      <c r="N27" s="16"/>
      <c r="O27" s="16"/>
      <c r="P27" s="16"/>
    </row>
    <row r="28" spans="1:21">
      <c r="F28" s="19"/>
      <c r="H28" s="19"/>
      <c r="I28" s="19"/>
      <c r="J28" s="19"/>
      <c r="K28" s="19"/>
      <c r="L28" s="19"/>
      <c r="M28" s="59"/>
      <c r="N28" s="20"/>
    </row>
    <row r="29" spans="1:21" s="21" customFormat="1" ht="13.5" customHeight="1">
      <c r="B29" s="12" t="s">
        <v>221</v>
      </c>
      <c r="C29" s="34"/>
      <c r="D29" s="34"/>
      <c r="E29" s="34"/>
      <c r="F29" s="34"/>
      <c r="G29" s="35"/>
      <c r="H29" s="35"/>
      <c r="I29" s="35"/>
      <c r="J29" s="35"/>
      <c r="K29" s="35"/>
      <c r="L29" s="36"/>
      <c r="M29" s="67"/>
      <c r="N29" s="37"/>
    </row>
    <row r="30" spans="1:21" s="26" customFormat="1" ht="14.25" customHeight="1">
      <c r="A30" s="21"/>
      <c r="B30" s="14"/>
      <c r="C30" s="152" t="s">
        <v>222</v>
      </c>
      <c r="D30" s="152"/>
      <c r="G30" s="24"/>
      <c r="H30" s="11"/>
      <c r="I30" s="11"/>
      <c r="J30" s="11"/>
      <c r="K30" s="11"/>
      <c r="L30" s="11"/>
      <c r="M30" s="38"/>
      <c r="N30" s="11"/>
      <c r="O30" s="11"/>
      <c r="P30" s="11"/>
    </row>
    <row r="31" spans="1:21" ht="15.75">
      <c r="B31" s="159" t="s">
        <v>223</v>
      </c>
      <c r="C31" s="159"/>
      <c r="D31" s="50"/>
      <c r="M31" s="68" t="b">
        <v>0</v>
      </c>
      <c r="Q31" s="21"/>
      <c r="T31" s="21"/>
      <c r="U31" s="21"/>
    </row>
    <row r="32" spans="1:21" ht="15.75">
      <c r="B32" s="159" t="s">
        <v>224</v>
      </c>
      <c r="C32" s="159"/>
      <c r="D32" s="51"/>
      <c r="M32" s="68" t="b">
        <v>0</v>
      </c>
      <c r="Q32" s="21"/>
      <c r="T32" s="21"/>
      <c r="U32" s="21"/>
    </row>
    <row r="33" spans="1:21" ht="15.75">
      <c r="B33" s="174" t="s">
        <v>225</v>
      </c>
      <c r="C33" s="174"/>
      <c r="D33" s="50"/>
      <c r="E33" s="20" t="s">
        <v>226</v>
      </c>
      <c r="F33" s="168"/>
      <c r="G33" s="169"/>
      <c r="H33" s="169"/>
      <c r="I33" s="169"/>
      <c r="J33" s="169"/>
      <c r="K33" s="170"/>
      <c r="M33" s="68" t="b">
        <v>0</v>
      </c>
      <c r="Q33" s="21"/>
      <c r="T33" s="21"/>
      <c r="U33" s="21"/>
    </row>
    <row r="34" spans="1:21" s="38" customFormat="1" ht="15.75">
      <c r="B34" s="175" t="s">
        <v>227</v>
      </c>
      <c r="C34" s="175"/>
      <c r="D34" s="52"/>
      <c r="E34" s="20" t="s">
        <v>226</v>
      </c>
      <c r="F34" s="168"/>
      <c r="G34" s="169"/>
      <c r="H34" s="169"/>
      <c r="I34" s="169"/>
      <c r="J34" s="169"/>
      <c r="K34" s="170"/>
      <c r="L34" s="11"/>
      <c r="M34" s="68" t="b">
        <v>0</v>
      </c>
      <c r="N34" s="11"/>
      <c r="O34" s="11"/>
      <c r="P34" s="11"/>
      <c r="Q34" s="21"/>
      <c r="R34" s="21"/>
      <c r="S34" s="21"/>
      <c r="T34" s="39"/>
      <c r="U34" s="39"/>
    </row>
    <row r="35" spans="1:21" s="38" customFormat="1" ht="15.75">
      <c r="B35" s="175" t="s">
        <v>228</v>
      </c>
      <c r="C35" s="175"/>
      <c r="D35" s="53"/>
      <c r="E35" s="20" t="s">
        <v>226</v>
      </c>
      <c r="F35" s="168"/>
      <c r="G35" s="169"/>
      <c r="H35" s="169"/>
      <c r="I35" s="169"/>
      <c r="J35" s="169"/>
      <c r="K35" s="170"/>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229</v>
      </c>
      <c r="Q37" s="21"/>
      <c r="R37" s="21"/>
      <c r="S37" s="21"/>
      <c r="T37" s="21"/>
      <c r="U37" s="21"/>
    </row>
    <row r="38" spans="1:21" ht="45" customHeight="1">
      <c r="B38" s="160"/>
      <c r="C38" s="161"/>
      <c r="D38" s="161"/>
      <c r="E38" s="161"/>
      <c r="F38" s="161"/>
      <c r="G38" s="161"/>
      <c r="H38" s="161"/>
      <c r="I38" s="161"/>
      <c r="J38" s="161"/>
      <c r="K38" s="162"/>
      <c r="Q38" s="21"/>
      <c r="R38" s="21"/>
      <c r="S38" s="21"/>
      <c r="T38" s="21"/>
      <c r="U38" s="21"/>
    </row>
    <row r="39" spans="1:21" ht="7.5" customHeight="1">
      <c r="Q39" s="21"/>
      <c r="R39" s="21"/>
      <c r="S39" s="21"/>
      <c r="T39" s="21"/>
      <c r="U39" s="21"/>
    </row>
    <row r="40" spans="1:21" ht="15.75" customHeight="1">
      <c r="B40" s="49" t="s">
        <v>230</v>
      </c>
      <c r="C40" s="41"/>
      <c r="D40" s="41"/>
      <c r="E40" s="41"/>
      <c r="Q40" s="21"/>
      <c r="R40" s="21"/>
      <c r="S40" s="21"/>
      <c r="T40" s="21"/>
      <c r="U40" s="21"/>
    </row>
    <row r="41" spans="1:21" ht="45" customHeight="1">
      <c r="B41" s="160"/>
      <c r="C41" s="161"/>
      <c r="D41" s="161"/>
      <c r="E41" s="161"/>
      <c r="F41" s="161"/>
      <c r="G41" s="161"/>
      <c r="H41" s="161"/>
      <c r="I41" s="161"/>
      <c r="J41" s="161"/>
      <c r="K41" s="162"/>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66" t="s">
        <v>231</v>
      </c>
      <c r="C45" s="166"/>
      <c r="D45" s="166"/>
      <c r="E45" s="166"/>
      <c r="F45" s="160" t="s">
        <v>17</v>
      </c>
      <c r="G45" s="161"/>
      <c r="H45" s="161"/>
      <c r="I45" s="161"/>
      <c r="J45" s="161"/>
      <c r="K45" s="162"/>
    </row>
    <row r="46" spans="1:21" ht="20.25" customHeight="1">
      <c r="B46" s="166" t="s">
        <v>232</v>
      </c>
      <c r="C46" s="166"/>
      <c r="D46" s="166"/>
      <c r="E46" s="166"/>
      <c r="F46" s="163"/>
      <c r="G46" s="164"/>
      <c r="H46" s="164"/>
      <c r="I46" s="164"/>
      <c r="J46" s="164"/>
      <c r="K46" s="165"/>
      <c r="L46" s="20"/>
      <c r="M46" s="69"/>
      <c r="N46" s="20"/>
      <c r="O46" s="10"/>
    </row>
    <row r="47" spans="1:21">
      <c r="F47" s="43"/>
      <c r="G47" s="43"/>
      <c r="H47" s="43"/>
      <c r="I47" s="43"/>
      <c r="J47" s="43"/>
      <c r="K47" s="43"/>
      <c r="L47" s="43"/>
      <c r="M47" s="70"/>
      <c r="N47" s="43"/>
      <c r="O47" s="43"/>
      <c r="P47" s="43"/>
    </row>
    <row r="48" spans="1:21" ht="15.75" customHeight="1">
      <c r="A48" s="21"/>
      <c r="B48" s="44" t="s">
        <v>233</v>
      </c>
      <c r="C48" s="22"/>
      <c r="D48" s="22"/>
      <c r="E48" s="22"/>
      <c r="F48" s="22"/>
      <c r="G48" s="23"/>
      <c r="H48" s="23"/>
      <c r="I48" s="23"/>
      <c r="J48" s="23"/>
      <c r="K48" s="23"/>
      <c r="L48" s="20"/>
      <c r="M48" s="69"/>
      <c r="N48" s="20"/>
      <c r="O48" s="10"/>
    </row>
    <row r="50" spans="2:16" ht="64.5" customHeight="1">
      <c r="B50" s="32" t="s">
        <v>216</v>
      </c>
      <c r="C50" s="172" t="e">
        <f>C17</f>
        <v>#N/A</v>
      </c>
      <c r="D50" s="173"/>
      <c r="E50" s="173"/>
      <c r="F50" s="173"/>
      <c r="G50" s="173"/>
      <c r="H50" s="173"/>
      <c r="I50" s="173"/>
      <c r="J50" s="173"/>
      <c r="K50" s="173"/>
    </row>
    <row r="52" spans="2:16" ht="27.75" customHeight="1">
      <c r="B52" s="76" t="s">
        <v>246</v>
      </c>
      <c r="C52" s="171" t="s">
        <v>235</v>
      </c>
      <c r="D52" s="171"/>
      <c r="E52" s="171"/>
      <c r="F52" s="171"/>
      <c r="G52" s="171"/>
      <c r="H52" s="45" t="s">
        <v>236</v>
      </c>
      <c r="I52" s="45" t="s">
        <v>237</v>
      </c>
      <c r="J52" s="45" t="s">
        <v>238</v>
      </c>
      <c r="K52" s="45" t="s">
        <v>239</v>
      </c>
      <c r="L52" s="46"/>
      <c r="M52" s="71"/>
      <c r="N52" s="46"/>
      <c r="O52" s="46"/>
      <c r="P52" s="46"/>
    </row>
    <row r="53" spans="2:16" ht="45" customHeight="1">
      <c r="B53" s="47"/>
      <c r="C53" s="167"/>
      <c r="D53" s="167"/>
      <c r="E53" s="167"/>
      <c r="F53" s="167"/>
      <c r="G53" s="167"/>
      <c r="H53" s="79"/>
      <c r="I53" s="80"/>
      <c r="J53" s="79"/>
      <c r="K53" s="79"/>
      <c r="M53" s="68" t="b">
        <v>0</v>
      </c>
    </row>
    <row r="54" spans="2:16" ht="45" customHeight="1">
      <c r="B54" s="47"/>
      <c r="C54" s="167"/>
      <c r="D54" s="167"/>
      <c r="E54" s="167"/>
      <c r="F54" s="167"/>
      <c r="G54" s="167"/>
      <c r="H54" s="79"/>
      <c r="I54" s="80"/>
      <c r="J54" s="79"/>
      <c r="K54" s="79"/>
      <c r="M54" s="68" t="b">
        <v>1</v>
      </c>
    </row>
    <row r="55" spans="2:16" ht="45" customHeight="1">
      <c r="B55" s="47"/>
      <c r="C55" s="167"/>
      <c r="D55" s="167"/>
      <c r="E55" s="167"/>
      <c r="F55" s="167"/>
      <c r="G55" s="167"/>
      <c r="H55" s="79"/>
      <c r="I55" s="80"/>
      <c r="J55" s="79"/>
      <c r="K55" s="79"/>
      <c r="M55" s="68" t="b">
        <v>0</v>
      </c>
    </row>
    <row r="56" spans="2:16" ht="45" customHeight="1">
      <c r="B56" s="47"/>
      <c r="C56" s="167"/>
      <c r="D56" s="167"/>
      <c r="E56" s="167"/>
      <c r="F56" s="167"/>
      <c r="G56" s="167"/>
      <c r="H56" s="79"/>
      <c r="I56" s="80"/>
      <c r="J56" s="79"/>
      <c r="K56" s="79"/>
      <c r="M56" s="68" t="b">
        <v>0</v>
      </c>
    </row>
    <row r="57" spans="2:16" ht="45" customHeight="1">
      <c r="B57" s="47"/>
      <c r="C57" s="167"/>
      <c r="D57" s="167"/>
      <c r="E57" s="167"/>
      <c r="F57" s="167"/>
      <c r="G57" s="167"/>
      <c r="H57" s="79"/>
      <c r="I57" s="80"/>
      <c r="J57" s="79"/>
      <c r="K57" s="79"/>
      <c r="M57" s="68" t="b">
        <v>0</v>
      </c>
    </row>
    <row r="59" spans="2:16" ht="15.75">
      <c r="B59" s="44" t="s">
        <v>240</v>
      </c>
      <c r="C59" s="22"/>
      <c r="D59" s="22"/>
      <c r="E59" s="22"/>
      <c r="F59" s="22"/>
      <c r="G59" s="23"/>
      <c r="H59" s="23"/>
      <c r="I59" s="23"/>
      <c r="J59" s="23"/>
      <c r="K59" s="23"/>
    </row>
    <row r="60" spans="2:16" ht="3.75" customHeight="1"/>
    <row r="61" spans="2:16" ht="25.5">
      <c r="B61" s="76" t="s">
        <v>248</v>
      </c>
      <c r="C61" s="77" t="s">
        <v>241</v>
      </c>
      <c r="D61" s="153" t="s">
        <v>242</v>
      </c>
      <c r="E61" s="154"/>
      <c r="F61" s="154"/>
      <c r="G61" s="155"/>
      <c r="H61" s="45" t="s">
        <v>236</v>
      </c>
      <c r="I61" s="45" t="s">
        <v>237</v>
      </c>
      <c r="J61" s="45" t="s">
        <v>238</v>
      </c>
      <c r="K61" s="45" t="s">
        <v>239</v>
      </c>
    </row>
    <row r="62" spans="2:16" ht="45" customHeight="1">
      <c r="B62" s="47"/>
      <c r="C62" s="81"/>
      <c r="D62" s="156"/>
      <c r="E62" s="157"/>
      <c r="F62" s="157"/>
      <c r="G62" s="158"/>
      <c r="H62" s="78"/>
      <c r="I62" s="78"/>
      <c r="J62" s="78"/>
      <c r="K62" s="78"/>
      <c r="M62" s="68" t="b">
        <v>0</v>
      </c>
    </row>
    <row r="63" spans="2:16" ht="45" customHeight="1">
      <c r="B63" s="47"/>
      <c r="C63" s="81"/>
      <c r="D63" s="156"/>
      <c r="E63" s="157"/>
      <c r="F63" s="157"/>
      <c r="G63" s="158"/>
      <c r="H63" s="78"/>
      <c r="I63" s="78"/>
      <c r="J63" s="78"/>
      <c r="K63" s="78"/>
      <c r="M63" s="68" t="b">
        <v>0</v>
      </c>
    </row>
    <row r="64" spans="2:16" ht="45" customHeight="1">
      <c r="B64" s="47"/>
      <c r="C64" s="81"/>
      <c r="D64" s="156"/>
      <c r="E64" s="157"/>
      <c r="F64" s="157"/>
      <c r="G64" s="158"/>
      <c r="H64" s="78"/>
      <c r="I64" s="78"/>
      <c r="J64" s="78"/>
      <c r="K64" s="78"/>
      <c r="M64" s="68" t="b">
        <v>0</v>
      </c>
    </row>
    <row r="65" spans="2:13" ht="45" customHeight="1">
      <c r="B65" s="47"/>
      <c r="C65" s="81"/>
      <c r="D65" s="156"/>
      <c r="E65" s="157"/>
      <c r="F65" s="157"/>
      <c r="G65" s="158"/>
      <c r="H65" s="78"/>
      <c r="I65" s="78"/>
      <c r="J65" s="78"/>
      <c r="K65" s="78"/>
      <c r="M65" s="68" t="b">
        <v>0</v>
      </c>
    </row>
    <row r="66" spans="2:13" ht="45" customHeight="1">
      <c r="B66" s="47"/>
      <c r="C66" s="81"/>
      <c r="D66" s="156"/>
      <c r="E66" s="157"/>
      <c r="F66" s="157"/>
      <c r="G66" s="158"/>
      <c r="H66" s="78"/>
      <c r="I66" s="78"/>
      <c r="J66" s="78"/>
      <c r="K66" s="78"/>
      <c r="M66" s="68" t="b">
        <v>0</v>
      </c>
    </row>
    <row r="68" spans="2:13" s="48" customFormat="1" ht="13.5" thickBot="1">
      <c r="M68" s="72"/>
    </row>
  </sheetData>
  <mergeCells count="48">
    <mergeCell ref="D62:G62"/>
    <mergeCell ref="D63:G63"/>
    <mergeCell ref="D64:G64"/>
    <mergeCell ref="D65:G65"/>
    <mergeCell ref="D66:G66"/>
    <mergeCell ref="D61:G61"/>
    <mergeCell ref="B45:E45"/>
    <mergeCell ref="F45:K45"/>
    <mergeCell ref="B46:E46"/>
    <mergeCell ref="F46:K46"/>
    <mergeCell ref="C50:K50"/>
    <mergeCell ref="C52:G52"/>
    <mergeCell ref="C53:G53"/>
    <mergeCell ref="C54:G54"/>
    <mergeCell ref="C55:G55"/>
    <mergeCell ref="C56:G56"/>
    <mergeCell ref="C57:G57"/>
    <mergeCell ref="B41:K41"/>
    <mergeCell ref="B27:D27"/>
    <mergeCell ref="E27:K27"/>
    <mergeCell ref="C30:D30"/>
    <mergeCell ref="B31:C31"/>
    <mergeCell ref="B32:C32"/>
    <mergeCell ref="B33:C33"/>
    <mergeCell ref="F33:K33"/>
    <mergeCell ref="B34:C34"/>
    <mergeCell ref="F34:K34"/>
    <mergeCell ref="B35:C35"/>
    <mergeCell ref="F35:K35"/>
    <mergeCell ref="B38:K38"/>
    <mergeCell ref="B22:C22"/>
    <mergeCell ref="B9:C9"/>
    <mergeCell ref="D9:K9"/>
    <mergeCell ref="B13:C13"/>
    <mergeCell ref="D13:K13"/>
    <mergeCell ref="B14:C14"/>
    <mergeCell ref="D14:K14"/>
    <mergeCell ref="B15:C15"/>
    <mergeCell ref="D15:K15"/>
    <mergeCell ref="C17:K17"/>
    <mergeCell ref="C19:K19"/>
    <mergeCell ref="B21:C21"/>
    <mergeCell ref="B6:C6"/>
    <mergeCell ref="D6:K6"/>
    <mergeCell ref="B7:C7"/>
    <mergeCell ref="D7:K7"/>
    <mergeCell ref="B8:C8"/>
    <mergeCell ref="D8:K8"/>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7217" r:id="rId4" name="Check Box 1">
              <controlPr defaultSize="0" autoFill="0" autoLine="0" autoPict="0" altText="">
                <anchor moveWithCells="1">
                  <from>
                    <xdr:col>4</xdr:col>
                    <xdr:colOff>762000</xdr:colOff>
                    <xdr:row>20</xdr:row>
                    <xdr:rowOff>171450</xdr:rowOff>
                  </from>
                  <to>
                    <xdr:col>5</xdr:col>
                    <xdr:colOff>285750</xdr:colOff>
                    <xdr:row>22</xdr:row>
                    <xdr:rowOff>0</xdr:rowOff>
                  </to>
                </anchor>
              </controlPr>
            </control>
          </mc:Choice>
        </mc:AlternateContent>
        <mc:AlternateContent xmlns:mc="http://schemas.openxmlformats.org/markup-compatibility/2006">
          <mc:Choice Requires="x14">
            <control shapeId="137218" r:id="rId5" name="Check Box 2">
              <controlPr defaultSize="0" autoFill="0" autoLine="0" autoPict="0" altText="">
                <anchor moveWithCells="1">
                  <from>
                    <xdr:col>4</xdr:col>
                    <xdr:colOff>762000</xdr:colOff>
                    <xdr:row>21</xdr:row>
                    <xdr:rowOff>161925</xdr:rowOff>
                  </from>
                  <to>
                    <xdr:col>5</xdr:col>
                    <xdr:colOff>285750</xdr:colOff>
                    <xdr:row>23</xdr:row>
                    <xdr:rowOff>9525</xdr:rowOff>
                  </to>
                </anchor>
              </controlPr>
            </control>
          </mc:Choice>
        </mc:AlternateContent>
        <mc:AlternateContent xmlns:mc="http://schemas.openxmlformats.org/markup-compatibility/2006">
          <mc:Choice Requires="x14">
            <control shapeId="137219"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37220"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37221" r:id="rId8" name="Check Box 5">
              <controlPr defaultSize="0" autoFill="0" autoLine="0" autoPict="0" altText="">
                <anchor moveWithCells="1">
                  <from>
                    <xdr:col>3</xdr:col>
                    <xdr:colOff>19050</xdr:colOff>
                    <xdr:row>21</xdr:row>
                    <xdr:rowOff>0</xdr:rowOff>
                  </from>
                  <to>
                    <xdr:col>3</xdr:col>
                    <xdr:colOff>323850</xdr:colOff>
                    <xdr:row>22</xdr:row>
                    <xdr:rowOff>38100</xdr:rowOff>
                  </to>
                </anchor>
              </controlPr>
            </control>
          </mc:Choice>
        </mc:AlternateContent>
        <mc:AlternateContent xmlns:mc="http://schemas.openxmlformats.org/markup-compatibility/2006">
          <mc:Choice Requires="x14">
            <control shapeId="137222" r:id="rId9" name="Check Box 6">
              <controlPr defaultSize="0" autoFill="0" autoLine="0" autoPict="0" altText="">
                <anchor moveWithCells="1">
                  <from>
                    <xdr:col>3</xdr:col>
                    <xdr:colOff>57150</xdr:colOff>
                    <xdr:row>29</xdr:row>
                    <xdr:rowOff>161925</xdr:rowOff>
                  </from>
                  <to>
                    <xdr:col>3</xdr:col>
                    <xdr:colOff>361950</xdr:colOff>
                    <xdr:row>30</xdr:row>
                    <xdr:rowOff>180975</xdr:rowOff>
                  </to>
                </anchor>
              </controlPr>
            </control>
          </mc:Choice>
        </mc:AlternateContent>
        <mc:AlternateContent xmlns:mc="http://schemas.openxmlformats.org/markup-compatibility/2006">
          <mc:Choice Requires="x14">
            <control shapeId="137223" r:id="rId10" name="Check Box 7">
              <controlPr defaultSize="0" autoFill="0" autoLine="0" autoPict="0" altText="">
                <anchor moveWithCells="1">
                  <from>
                    <xdr:col>3</xdr:col>
                    <xdr:colOff>57150</xdr:colOff>
                    <xdr:row>30</xdr:row>
                    <xdr:rowOff>161925</xdr:rowOff>
                  </from>
                  <to>
                    <xdr:col>3</xdr:col>
                    <xdr:colOff>361950</xdr:colOff>
                    <xdr:row>32</xdr:row>
                    <xdr:rowOff>9525</xdr:rowOff>
                  </to>
                </anchor>
              </controlPr>
            </control>
          </mc:Choice>
        </mc:AlternateContent>
        <mc:AlternateContent xmlns:mc="http://schemas.openxmlformats.org/markup-compatibility/2006">
          <mc:Choice Requires="x14">
            <control shapeId="137224" r:id="rId11" name="Check Box 8">
              <controlPr defaultSize="0" autoFill="0" autoLine="0" autoPict="0" altText="">
                <anchor moveWithCells="1">
                  <from>
                    <xdr:col>3</xdr:col>
                    <xdr:colOff>57150</xdr:colOff>
                    <xdr:row>31</xdr:row>
                    <xdr:rowOff>161925</xdr:rowOff>
                  </from>
                  <to>
                    <xdr:col>3</xdr:col>
                    <xdr:colOff>361950</xdr:colOff>
                    <xdr:row>33</xdr:row>
                    <xdr:rowOff>9525</xdr:rowOff>
                  </to>
                </anchor>
              </controlPr>
            </control>
          </mc:Choice>
        </mc:AlternateContent>
        <mc:AlternateContent xmlns:mc="http://schemas.openxmlformats.org/markup-compatibility/2006">
          <mc:Choice Requires="x14">
            <control shapeId="137225" r:id="rId12" name="Check Box 9">
              <controlPr defaultSize="0" autoFill="0" autoLine="0" autoPict="0" altText="">
                <anchor moveWithCells="1">
                  <from>
                    <xdr:col>3</xdr:col>
                    <xdr:colOff>57150</xdr:colOff>
                    <xdr:row>32</xdr:row>
                    <xdr:rowOff>190500</xdr:rowOff>
                  </from>
                  <to>
                    <xdr:col>3</xdr:col>
                    <xdr:colOff>361950</xdr:colOff>
                    <xdr:row>34</xdr:row>
                    <xdr:rowOff>47625</xdr:rowOff>
                  </to>
                </anchor>
              </controlPr>
            </control>
          </mc:Choice>
        </mc:AlternateContent>
        <mc:AlternateContent xmlns:mc="http://schemas.openxmlformats.org/markup-compatibility/2006">
          <mc:Choice Requires="x14">
            <control shapeId="137226" r:id="rId13" name="Check Box 10">
              <controlPr defaultSize="0" autoFill="0" autoLine="0" autoPict="0" altText="">
                <anchor moveWithCells="1">
                  <from>
                    <xdr:col>3</xdr:col>
                    <xdr:colOff>57150</xdr:colOff>
                    <xdr:row>33</xdr:row>
                    <xdr:rowOff>190500</xdr:rowOff>
                  </from>
                  <to>
                    <xdr:col>3</xdr:col>
                    <xdr:colOff>361950</xdr:colOff>
                    <xdr:row>35</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'C'!$D$3:$D$4</xm:f>
          </x14:formula1>
          <xm:sqref>S34 B53:B57 B62:B66</xm:sqref>
        </x14:dataValidation>
        <x14:dataValidation type="list" allowBlank="1" showInputMessage="1" showErrorMessage="1">
          <x14:formula1>
            <xm:f>'C'!$C$3:$C$5</xm:f>
          </x14:formula1>
          <xm:sqref>F46</xm:sqref>
        </x14:dataValidation>
        <x14:dataValidation type="list" allowBlank="1" showInputMessage="1" showErrorMessage="1">
          <x14:formula1>
            <xm:f>'C'!$K$3:$K$7</xm:f>
          </x14:formula1>
          <xm:sqref>O46 F45</xm:sqref>
        </x14:dataValidation>
        <x14:dataValidation type="list" allowBlank="1" showInputMessage="1" showErrorMessage="1">
          <x14:formula1>
            <xm:f>'C'!$E$3:$E$16</xm:f>
          </x14:formula1>
          <xm:sqref>D13:L13</xm:sqref>
        </x14:dataValidation>
        <x14:dataValidation type="list" allowBlank="1" showInputMessage="1" showErrorMessage="1">
          <x14:formula1>
            <xm:f>'C'!$L$3:$L$33</xm:f>
          </x14:formula1>
          <xm:sqref>I4</xm:sqref>
        </x14:dataValidation>
        <x14:dataValidation type="list" allowBlank="1" showInputMessage="1" showErrorMessage="1">
          <x14:formula1>
            <xm:f>'C'!$L$3:$L$313</xm:f>
          </x14:formula1>
          <xm:sqref>D15</xm:sqref>
        </x14:dataValidation>
        <x14:dataValidation type="list" allowBlank="1" showErrorMessage="1">
          <x14:formula1>
            <xm:f>'C'!$G$3:$G$50</xm:f>
          </x14:formula1>
          <xm:sqref>D6</xm:sqref>
        </x14:dataValidation>
      </x14:dataValidations>
    </ext>
  </extLst>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68"/>
  <sheetViews>
    <sheetView topLeftCell="B15" workbookViewId="0">
      <selection activeCell="D6" sqref="D6:K6"/>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258</v>
      </c>
      <c r="C1" s="96"/>
      <c r="D1" s="96"/>
      <c r="E1" s="96"/>
      <c r="F1" s="96"/>
      <c r="G1" s="96"/>
      <c r="H1" s="96"/>
      <c r="I1" s="96"/>
      <c r="J1" s="97"/>
      <c r="K1" s="97"/>
      <c r="L1" s="7"/>
      <c r="M1" s="55"/>
      <c r="N1" s="7"/>
    </row>
    <row r="2" spans="1:16" s="6" customFormat="1" ht="18.75">
      <c r="B2" s="98" t="s">
        <v>208</v>
      </c>
      <c r="C2" s="99"/>
      <c r="D2" s="100"/>
      <c r="E2" s="100"/>
      <c r="F2" s="100"/>
      <c r="G2" s="100"/>
      <c r="H2" s="100"/>
      <c r="I2" s="100"/>
      <c r="J2" s="97"/>
      <c r="K2" s="97"/>
      <c r="L2" s="7"/>
      <c r="M2" s="55"/>
      <c r="N2" s="7"/>
    </row>
    <row r="3" spans="1:16" s="8" customFormat="1" ht="11.25">
      <c r="B3" s="9"/>
      <c r="C3" s="10"/>
      <c r="M3" s="56"/>
    </row>
    <row r="4" spans="1:16" ht="15.75">
      <c r="B4" s="101" t="s">
        <v>209</v>
      </c>
      <c r="C4" s="102"/>
      <c r="D4" s="103"/>
      <c r="E4" s="103"/>
      <c r="F4" s="104"/>
      <c r="G4" s="103"/>
      <c r="H4" s="105" t="s">
        <v>210</v>
      </c>
      <c r="I4" s="106">
        <v>29</v>
      </c>
      <c r="J4" s="107" t="s">
        <v>211</v>
      </c>
      <c r="K4" s="107">
        <f>COUNTIF('Evaluaciones 2023'!B:B,D6)</f>
        <v>0</v>
      </c>
      <c r="L4" s="8"/>
      <c r="M4" s="56"/>
      <c r="N4" s="8"/>
      <c r="O4" s="8"/>
      <c r="P4" s="8"/>
    </row>
    <row r="5" spans="1:16" s="16" customFormat="1" ht="5.25" customHeight="1">
      <c r="A5" s="11"/>
      <c r="B5" s="14"/>
      <c r="C5" s="15"/>
      <c r="F5" s="17"/>
      <c r="M5" s="57"/>
    </row>
    <row r="6" spans="1:16" ht="24.75" customHeight="1">
      <c r="B6" s="183" t="s">
        <v>212</v>
      </c>
      <c r="C6" s="183"/>
      <c r="D6" s="176" t="s">
        <v>83</v>
      </c>
      <c r="E6" s="177"/>
      <c r="F6" s="177"/>
      <c r="G6" s="177"/>
      <c r="H6" s="177"/>
      <c r="I6" s="177"/>
      <c r="J6" s="177"/>
      <c r="K6" s="177"/>
    </row>
    <row r="7" spans="1:16" s="73" customFormat="1" ht="35.25" customHeight="1">
      <c r="B7" s="182" t="s">
        <v>213</v>
      </c>
      <c r="C7" s="182"/>
      <c r="D7" s="178" t="str">
        <f>VLOOKUP(D6,'C'!G3:M54,2,FALSE)</f>
        <v>617 Dirección General de Bachillerato Tecnológico de Educación y Promoción Deportiva</v>
      </c>
      <c r="E7" s="179"/>
      <c r="F7" s="179"/>
      <c r="G7" s="179"/>
      <c r="H7" s="179"/>
      <c r="I7" s="179"/>
      <c r="J7" s="179"/>
      <c r="K7" s="179"/>
      <c r="L7" s="74"/>
      <c r="M7" s="75"/>
      <c r="N7" s="74"/>
      <c r="O7" s="74"/>
      <c r="P7" s="74"/>
    </row>
    <row r="8" spans="1:16" ht="18.75" customHeight="1">
      <c r="B8" s="166" t="s">
        <v>214</v>
      </c>
      <c r="C8" s="166"/>
      <c r="D8" s="180" t="str">
        <f>VLOOKUP(D6,'C'!G3:M51,3,FALSE)</f>
        <v>Ficha de Monitoreo y Evaluación de Diseño</v>
      </c>
      <c r="E8" s="181"/>
      <c r="F8" s="181"/>
      <c r="G8" s="181"/>
      <c r="H8" s="181"/>
      <c r="I8" s="181"/>
      <c r="J8" s="181"/>
      <c r="K8" s="181"/>
    </row>
    <row r="9" spans="1:16" s="18" customFormat="1" ht="17.25" customHeight="1">
      <c r="B9" s="166" t="s">
        <v>215</v>
      </c>
      <c r="C9" s="166"/>
      <c r="D9" s="180">
        <f>VLOOKUP(D6,'C'!G3:M51,4,FALSE)</f>
        <v>2023</v>
      </c>
      <c r="E9" s="181"/>
      <c r="F9" s="181"/>
      <c r="G9" s="181"/>
      <c r="H9" s="181"/>
      <c r="I9" s="181"/>
      <c r="J9" s="181"/>
      <c r="K9" s="181"/>
      <c r="M9" s="58"/>
    </row>
    <row r="10" spans="1:16" ht="13.5" customHeight="1">
      <c r="G10" s="19"/>
      <c r="H10" s="19"/>
      <c r="I10" s="19"/>
      <c r="J10" s="19"/>
      <c r="K10" s="19"/>
      <c r="L10" s="19"/>
      <c r="M10" s="59"/>
      <c r="N10" s="20"/>
    </row>
    <row r="11" spans="1:16" s="21" customFormat="1" ht="13.5" customHeight="1">
      <c r="B11" s="12" t="s">
        <v>216</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89" t="s">
        <v>4</v>
      </c>
      <c r="C13" s="189"/>
      <c r="D13" s="194" t="s">
        <v>23</v>
      </c>
      <c r="E13" s="195"/>
      <c r="F13" s="195"/>
      <c r="G13" s="195"/>
      <c r="H13" s="195"/>
      <c r="I13" s="195"/>
      <c r="J13" s="195"/>
      <c r="K13" s="195"/>
      <c r="M13" s="61"/>
    </row>
    <row r="14" spans="1:16" s="27" customFormat="1" ht="15" customHeight="1">
      <c r="A14" s="18"/>
      <c r="B14" s="189" t="s">
        <v>217</v>
      </c>
      <c r="C14" s="189"/>
      <c r="D14" s="192" t="e">
        <f>VLOOKUP(D6,'Evaluaciones 2023'!B3:N585,7,FALSE)</f>
        <v>#N/A</v>
      </c>
      <c r="E14" s="193"/>
      <c r="F14" s="193"/>
      <c r="G14" s="193"/>
      <c r="H14" s="193"/>
      <c r="I14" s="193"/>
      <c r="J14" s="193"/>
      <c r="K14" s="193"/>
      <c r="M14" s="61"/>
    </row>
    <row r="15" spans="1:16" s="27" customFormat="1" ht="15">
      <c r="A15" s="18"/>
      <c r="B15" s="189" t="s">
        <v>218</v>
      </c>
      <c r="C15" s="189"/>
      <c r="D15" s="194">
        <v>1</v>
      </c>
      <c r="E15" s="195"/>
      <c r="F15" s="195"/>
      <c r="G15" s="195"/>
      <c r="H15" s="195"/>
      <c r="I15" s="195"/>
      <c r="J15" s="195"/>
      <c r="K15" s="195"/>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216</v>
      </c>
      <c r="C17" s="184" t="e">
        <f>VLOOKUP(CONCATENATE($D$6,$I4),'Evaluaciones 2023'!$A$1:$L$1158,10,FALSE)</f>
        <v>#N/A</v>
      </c>
      <c r="D17" s="185"/>
      <c r="E17" s="185"/>
      <c r="F17" s="185"/>
      <c r="G17" s="185"/>
      <c r="H17" s="185"/>
      <c r="I17" s="185"/>
      <c r="J17" s="185"/>
      <c r="K17" s="185"/>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161</v>
      </c>
      <c r="C19" s="184" t="e">
        <f>VLOOKUP(CONCATENATE($D$6,$I4),'Evaluaciones 2023'!$A$1:$L$1158,12,FALSE)</f>
        <v>#N/A</v>
      </c>
      <c r="D19" s="185"/>
      <c r="E19" s="185"/>
      <c r="F19" s="185"/>
      <c r="G19" s="185"/>
      <c r="H19" s="185"/>
      <c r="I19" s="185"/>
      <c r="J19" s="185"/>
      <c r="K19" s="185"/>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87" t="s">
        <v>0</v>
      </c>
      <c r="C21" s="187"/>
      <c r="D21" s="31"/>
      <c r="E21" s="31"/>
      <c r="F21" s="31"/>
      <c r="G21" s="31"/>
      <c r="H21" s="31"/>
      <c r="I21" s="31"/>
      <c r="J21" s="31"/>
      <c r="K21" s="13"/>
      <c r="M21" s="65" t="b">
        <v>0</v>
      </c>
      <c r="N21" s="11"/>
    </row>
    <row r="22" spans="1:21" s="18" customFormat="1" ht="15.75">
      <c r="B22" s="188" t="s">
        <v>219</v>
      </c>
      <c r="C22" s="188"/>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29</v>
      </c>
      <c r="F24" s="51"/>
      <c r="I24" s="17"/>
      <c r="J24" s="32"/>
      <c r="K24" s="11"/>
      <c r="L24" s="32"/>
      <c r="M24" s="66" t="b">
        <v>0</v>
      </c>
      <c r="N24" s="11"/>
      <c r="O24" s="32"/>
    </row>
    <row r="25" spans="1:21" s="18" customFormat="1" ht="15">
      <c r="B25" s="33"/>
      <c r="C25" s="33"/>
      <c r="E25" s="32" t="s">
        <v>37</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86" t="s">
        <v>220</v>
      </c>
      <c r="C27" s="186"/>
      <c r="D27" s="186"/>
      <c r="E27" s="160"/>
      <c r="F27" s="161"/>
      <c r="G27" s="161"/>
      <c r="H27" s="161"/>
      <c r="I27" s="161"/>
      <c r="J27" s="161"/>
      <c r="K27" s="162"/>
      <c r="L27" s="16"/>
      <c r="M27" s="57"/>
      <c r="N27" s="16"/>
      <c r="O27" s="16"/>
      <c r="P27" s="16"/>
    </row>
    <row r="28" spans="1:21">
      <c r="F28" s="19"/>
      <c r="H28" s="19"/>
      <c r="I28" s="19"/>
      <c r="J28" s="19"/>
      <c r="K28" s="19"/>
      <c r="L28" s="19"/>
      <c r="M28" s="59"/>
      <c r="N28" s="20"/>
    </row>
    <row r="29" spans="1:21" s="21" customFormat="1" ht="13.5" customHeight="1">
      <c r="B29" s="12" t="s">
        <v>221</v>
      </c>
      <c r="C29" s="34"/>
      <c r="D29" s="34"/>
      <c r="E29" s="34"/>
      <c r="F29" s="34"/>
      <c r="G29" s="35"/>
      <c r="H29" s="35"/>
      <c r="I29" s="35"/>
      <c r="J29" s="35"/>
      <c r="K29" s="35"/>
      <c r="L29" s="36"/>
      <c r="M29" s="67"/>
      <c r="N29" s="37"/>
    </row>
    <row r="30" spans="1:21" s="26" customFormat="1" ht="14.25" customHeight="1">
      <c r="A30" s="21"/>
      <c r="B30" s="14"/>
      <c r="C30" s="152" t="s">
        <v>222</v>
      </c>
      <c r="D30" s="152"/>
      <c r="G30" s="24"/>
      <c r="H30" s="11"/>
      <c r="I30" s="11"/>
      <c r="J30" s="11"/>
      <c r="K30" s="11"/>
      <c r="L30" s="11"/>
      <c r="M30" s="38"/>
      <c r="N30" s="11"/>
      <c r="O30" s="11"/>
      <c r="P30" s="11"/>
    </row>
    <row r="31" spans="1:21" ht="15.75">
      <c r="B31" s="159" t="s">
        <v>223</v>
      </c>
      <c r="C31" s="159"/>
      <c r="D31" s="50"/>
      <c r="M31" s="68" t="b">
        <v>0</v>
      </c>
      <c r="Q31" s="21"/>
      <c r="T31" s="21"/>
      <c r="U31" s="21"/>
    </row>
    <row r="32" spans="1:21" ht="15.75">
      <c r="B32" s="159" t="s">
        <v>224</v>
      </c>
      <c r="C32" s="159"/>
      <c r="D32" s="51"/>
      <c r="M32" s="68" t="b">
        <v>0</v>
      </c>
      <c r="Q32" s="21"/>
      <c r="T32" s="21"/>
      <c r="U32" s="21"/>
    </row>
    <row r="33" spans="1:21" ht="15.75">
      <c r="B33" s="174" t="s">
        <v>225</v>
      </c>
      <c r="C33" s="174"/>
      <c r="D33" s="50"/>
      <c r="E33" s="20" t="s">
        <v>226</v>
      </c>
      <c r="F33" s="168"/>
      <c r="G33" s="169"/>
      <c r="H33" s="169"/>
      <c r="I33" s="169"/>
      <c r="J33" s="169"/>
      <c r="K33" s="170"/>
      <c r="M33" s="68" t="b">
        <v>0</v>
      </c>
      <c r="Q33" s="21"/>
      <c r="T33" s="21"/>
      <c r="U33" s="21"/>
    </row>
    <row r="34" spans="1:21" s="38" customFormat="1" ht="15.75">
      <c r="B34" s="175" t="s">
        <v>227</v>
      </c>
      <c r="C34" s="175"/>
      <c r="D34" s="52"/>
      <c r="E34" s="20" t="s">
        <v>226</v>
      </c>
      <c r="F34" s="168"/>
      <c r="G34" s="169"/>
      <c r="H34" s="169"/>
      <c r="I34" s="169"/>
      <c r="J34" s="169"/>
      <c r="K34" s="170"/>
      <c r="L34" s="11"/>
      <c r="M34" s="68" t="b">
        <v>0</v>
      </c>
      <c r="N34" s="11"/>
      <c r="O34" s="11"/>
      <c r="P34" s="11"/>
      <c r="Q34" s="21"/>
      <c r="R34" s="21"/>
      <c r="S34" s="21"/>
      <c r="T34" s="39"/>
      <c r="U34" s="39"/>
    </row>
    <row r="35" spans="1:21" s="38" customFormat="1" ht="15.75">
      <c r="B35" s="175" t="s">
        <v>228</v>
      </c>
      <c r="C35" s="175"/>
      <c r="D35" s="53"/>
      <c r="E35" s="20" t="s">
        <v>226</v>
      </c>
      <c r="F35" s="168"/>
      <c r="G35" s="169"/>
      <c r="H35" s="169"/>
      <c r="I35" s="169"/>
      <c r="J35" s="169"/>
      <c r="K35" s="170"/>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229</v>
      </c>
      <c r="Q37" s="21"/>
      <c r="R37" s="21"/>
      <c r="S37" s="21"/>
      <c r="T37" s="21"/>
      <c r="U37" s="21"/>
    </row>
    <row r="38" spans="1:21" ht="45" customHeight="1">
      <c r="B38" s="160"/>
      <c r="C38" s="161"/>
      <c r="D38" s="161"/>
      <c r="E38" s="161"/>
      <c r="F38" s="161"/>
      <c r="G38" s="161"/>
      <c r="H38" s="161"/>
      <c r="I38" s="161"/>
      <c r="J38" s="161"/>
      <c r="K38" s="162"/>
      <c r="Q38" s="21"/>
      <c r="R38" s="21"/>
      <c r="S38" s="21"/>
      <c r="T38" s="21"/>
      <c r="U38" s="21"/>
    </row>
    <row r="39" spans="1:21" ht="7.5" customHeight="1">
      <c r="Q39" s="21"/>
      <c r="R39" s="21"/>
      <c r="S39" s="21"/>
      <c r="T39" s="21"/>
      <c r="U39" s="21"/>
    </row>
    <row r="40" spans="1:21" ht="15.75" customHeight="1">
      <c r="B40" s="49" t="s">
        <v>230</v>
      </c>
      <c r="C40" s="41"/>
      <c r="D40" s="41"/>
      <c r="E40" s="41"/>
      <c r="Q40" s="21"/>
      <c r="R40" s="21"/>
      <c r="S40" s="21"/>
      <c r="T40" s="21"/>
      <c r="U40" s="21"/>
    </row>
    <row r="41" spans="1:21" ht="45" customHeight="1">
      <c r="B41" s="160"/>
      <c r="C41" s="161"/>
      <c r="D41" s="161"/>
      <c r="E41" s="161"/>
      <c r="F41" s="161"/>
      <c r="G41" s="161"/>
      <c r="H41" s="161"/>
      <c r="I41" s="161"/>
      <c r="J41" s="161"/>
      <c r="K41" s="162"/>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66" t="s">
        <v>231</v>
      </c>
      <c r="C45" s="166"/>
      <c r="D45" s="166"/>
      <c r="E45" s="166"/>
      <c r="F45" s="160" t="s">
        <v>17</v>
      </c>
      <c r="G45" s="161"/>
      <c r="H45" s="161"/>
      <c r="I45" s="161"/>
      <c r="J45" s="161"/>
      <c r="K45" s="162"/>
    </row>
    <row r="46" spans="1:21" ht="20.25" customHeight="1">
      <c r="B46" s="166" t="s">
        <v>232</v>
      </c>
      <c r="C46" s="166"/>
      <c r="D46" s="166"/>
      <c r="E46" s="166"/>
      <c r="F46" s="163"/>
      <c r="G46" s="164"/>
      <c r="H46" s="164"/>
      <c r="I46" s="164"/>
      <c r="J46" s="164"/>
      <c r="K46" s="165"/>
      <c r="L46" s="20"/>
      <c r="M46" s="69"/>
      <c r="N46" s="20"/>
      <c r="O46" s="10"/>
    </row>
    <row r="47" spans="1:21">
      <c r="F47" s="43"/>
      <c r="G47" s="43"/>
      <c r="H47" s="43"/>
      <c r="I47" s="43"/>
      <c r="J47" s="43"/>
      <c r="K47" s="43"/>
      <c r="L47" s="43"/>
      <c r="M47" s="70"/>
      <c r="N47" s="43"/>
      <c r="O47" s="43"/>
      <c r="P47" s="43"/>
    </row>
    <row r="48" spans="1:21" ht="15.75" customHeight="1">
      <c r="A48" s="21"/>
      <c r="B48" s="44" t="s">
        <v>233</v>
      </c>
      <c r="C48" s="22"/>
      <c r="D48" s="22"/>
      <c r="E48" s="22"/>
      <c r="F48" s="22"/>
      <c r="G48" s="23"/>
      <c r="H48" s="23"/>
      <c r="I48" s="23"/>
      <c r="J48" s="23"/>
      <c r="K48" s="23"/>
      <c r="L48" s="20"/>
      <c r="M48" s="69"/>
      <c r="N48" s="20"/>
      <c r="O48" s="10"/>
    </row>
    <row r="50" spans="2:16" ht="64.5" customHeight="1">
      <c r="B50" s="32" t="s">
        <v>216</v>
      </c>
      <c r="C50" s="172" t="e">
        <f>C17</f>
        <v>#N/A</v>
      </c>
      <c r="D50" s="173"/>
      <c r="E50" s="173"/>
      <c r="F50" s="173"/>
      <c r="G50" s="173"/>
      <c r="H50" s="173"/>
      <c r="I50" s="173"/>
      <c r="J50" s="173"/>
      <c r="K50" s="173"/>
    </row>
    <row r="52" spans="2:16" ht="27.75" customHeight="1">
      <c r="B52" s="76" t="s">
        <v>246</v>
      </c>
      <c r="C52" s="171" t="s">
        <v>235</v>
      </c>
      <c r="D52" s="171"/>
      <c r="E52" s="171"/>
      <c r="F52" s="171"/>
      <c r="G52" s="171"/>
      <c r="H52" s="45" t="s">
        <v>236</v>
      </c>
      <c r="I52" s="45" t="s">
        <v>237</v>
      </c>
      <c r="J52" s="45" t="s">
        <v>238</v>
      </c>
      <c r="K52" s="45" t="s">
        <v>239</v>
      </c>
      <c r="L52" s="46"/>
      <c r="M52" s="71"/>
      <c r="N52" s="46"/>
      <c r="O52" s="46"/>
      <c r="P52" s="46"/>
    </row>
    <row r="53" spans="2:16" ht="45" customHeight="1">
      <c r="B53" s="47"/>
      <c r="C53" s="167"/>
      <c r="D53" s="167"/>
      <c r="E53" s="167"/>
      <c r="F53" s="167"/>
      <c r="G53" s="167"/>
      <c r="H53" s="79"/>
      <c r="I53" s="80"/>
      <c r="J53" s="79"/>
      <c r="K53" s="79"/>
      <c r="M53" s="68" t="b">
        <v>0</v>
      </c>
    </row>
    <row r="54" spans="2:16" ht="45" customHeight="1">
      <c r="B54" s="47"/>
      <c r="C54" s="167"/>
      <c r="D54" s="167"/>
      <c r="E54" s="167"/>
      <c r="F54" s="167"/>
      <c r="G54" s="167"/>
      <c r="H54" s="79"/>
      <c r="I54" s="80"/>
      <c r="J54" s="79"/>
      <c r="K54" s="79"/>
      <c r="M54" s="68" t="b">
        <v>1</v>
      </c>
    </row>
    <row r="55" spans="2:16" ht="45" customHeight="1">
      <c r="B55" s="47"/>
      <c r="C55" s="167"/>
      <c r="D55" s="167"/>
      <c r="E55" s="167"/>
      <c r="F55" s="167"/>
      <c r="G55" s="167"/>
      <c r="H55" s="79"/>
      <c r="I55" s="80"/>
      <c r="J55" s="79"/>
      <c r="K55" s="79"/>
      <c r="M55" s="68" t="b">
        <v>0</v>
      </c>
    </row>
    <row r="56" spans="2:16" ht="45" customHeight="1">
      <c r="B56" s="47"/>
      <c r="C56" s="167"/>
      <c r="D56" s="167"/>
      <c r="E56" s="167"/>
      <c r="F56" s="167"/>
      <c r="G56" s="167"/>
      <c r="H56" s="79"/>
      <c r="I56" s="80"/>
      <c r="J56" s="79"/>
      <c r="K56" s="79"/>
      <c r="M56" s="68" t="b">
        <v>0</v>
      </c>
    </row>
    <row r="57" spans="2:16" ht="45" customHeight="1">
      <c r="B57" s="47"/>
      <c r="C57" s="167"/>
      <c r="D57" s="167"/>
      <c r="E57" s="167"/>
      <c r="F57" s="167"/>
      <c r="G57" s="167"/>
      <c r="H57" s="79"/>
      <c r="I57" s="80"/>
      <c r="J57" s="79"/>
      <c r="K57" s="79"/>
      <c r="M57" s="68" t="b">
        <v>0</v>
      </c>
    </row>
    <row r="59" spans="2:16" ht="15.75">
      <c r="B59" s="44" t="s">
        <v>240</v>
      </c>
      <c r="C59" s="22"/>
      <c r="D59" s="22"/>
      <c r="E59" s="22"/>
      <c r="F59" s="22"/>
      <c r="G59" s="23"/>
      <c r="H59" s="23"/>
      <c r="I59" s="23"/>
      <c r="J59" s="23"/>
      <c r="K59" s="23"/>
    </row>
    <row r="60" spans="2:16" ht="3.75" customHeight="1"/>
    <row r="61" spans="2:16" ht="25.5">
      <c r="B61" s="76" t="s">
        <v>248</v>
      </c>
      <c r="C61" s="77" t="s">
        <v>241</v>
      </c>
      <c r="D61" s="153" t="s">
        <v>242</v>
      </c>
      <c r="E61" s="154"/>
      <c r="F61" s="154"/>
      <c r="G61" s="155"/>
      <c r="H61" s="45" t="s">
        <v>236</v>
      </c>
      <c r="I61" s="45" t="s">
        <v>237</v>
      </c>
      <c r="J61" s="45" t="s">
        <v>238</v>
      </c>
      <c r="K61" s="45" t="s">
        <v>239</v>
      </c>
    </row>
    <row r="62" spans="2:16" ht="45" customHeight="1">
      <c r="B62" s="47"/>
      <c r="C62" s="81"/>
      <c r="D62" s="156"/>
      <c r="E62" s="157"/>
      <c r="F62" s="157"/>
      <c r="G62" s="158"/>
      <c r="H62" s="78"/>
      <c r="I62" s="78"/>
      <c r="J62" s="78"/>
      <c r="K62" s="78"/>
      <c r="M62" s="68" t="b">
        <v>0</v>
      </c>
    </row>
    <row r="63" spans="2:16" ht="45" customHeight="1">
      <c r="B63" s="47"/>
      <c r="C63" s="81"/>
      <c r="D63" s="156"/>
      <c r="E63" s="157"/>
      <c r="F63" s="157"/>
      <c r="G63" s="158"/>
      <c r="H63" s="78"/>
      <c r="I63" s="78"/>
      <c r="J63" s="78"/>
      <c r="K63" s="78"/>
      <c r="M63" s="68" t="b">
        <v>0</v>
      </c>
    </row>
    <row r="64" spans="2:16" ht="45" customHeight="1">
      <c r="B64" s="47"/>
      <c r="C64" s="81"/>
      <c r="D64" s="156"/>
      <c r="E64" s="157"/>
      <c r="F64" s="157"/>
      <c r="G64" s="158"/>
      <c r="H64" s="78"/>
      <c r="I64" s="78"/>
      <c r="J64" s="78"/>
      <c r="K64" s="78"/>
      <c r="M64" s="68" t="b">
        <v>0</v>
      </c>
    </row>
    <row r="65" spans="2:13" ht="45" customHeight="1">
      <c r="B65" s="47"/>
      <c r="C65" s="81"/>
      <c r="D65" s="156"/>
      <c r="E65" s="157"/>
      <c r="F65" s="157"/>
      <c r="G65" s="158"/>
      <c r="H65" s="78"/>
      <c r="I65" s="78"/>
      <c r="J65" s="78"/>
      <c r="K65" s="78"/>
      <c r="M65" s="68" t="b">
        <v>0</v>
      </c>
    </row>
    <row r="66" spans="2:13" ht="45" customHeight="1">
      <c r="B66" s="47"/>
      <c r="C66" s="81"/>
      <c r="D66" s="156"/>
      <c r="E66" s="157"/>
      <c r="F66" s="157"/>
      <c r="G66" s="158"/>
      <c r="H66" s="78"/>
      <c r="I66" s="78"/>
      <c r="J66" s="78"/>
      <c r="K66" s="78"/>
      <c r="M66" s="68" t="b">
        <v>0</v>
      </c>
    </row>
    <row r="68" spans="2:13" s="48" customFormat="1" ht="13.5" thickBot="1">
      <c r="M68" s="72"/>
    </row>
  </sheetData>
  <mergeCells count="48">
    <mergeCell ref="D62:G62"/>
    <mergeCell ref="D63:G63"/>
    <mergeCell ref="D64:G64"/>
    <mergeCell ref="D65:G65"/>
    <mergeCell ref="D66:G66"/>
    <mergeCell ref="D61:G61"/>
    <mergeCell ref="B45:E45"/>
    <mergeCell ref="F45:K45"/>
    <mergeCell ref="B46:E46"/>
    <mergeCell ref="F46:K46"/>
    <mergeCell ref="C50:K50"/>
    <mergeCell ref="C52:G52"/>
    <mergeCell ref="C53:G53"/>
    <mergeCell ref="C54:G54"/>
    <mergeCell ref="C55:G55"/>
    <mergeCell ref="C56:G56"/>
    <mergeCell ref="C57:G57"/>
    <mergeCell ref="B41:K41"/>
    <mergeCell ref="B27:D27"/>
    <mergeCell ref="E27:K27"/>
    <mergeCell ref="C30:D30"/>
    <mergeCell ref="B31:C31"/>
    <mergeCell ref="B32:C32"/>
    <mergeCell ref="B33:C33"/>
    <mergeCell ref="F33:K33"/>
    <mergeCell ref="B34:C34"/>
    <mergeCell ref="F34:K34"/>
    <mergeCell ref="B35:C35"/>
    <mergeCell ref="F35:K35"/>
    <mergeCell ref="B38:K38"/>
    <mergeCell ref="B22:C22"/>
    <mergeCell ref="B9:C9"/>
    <mergeCell ref="D9:K9"/>
    <mergeCell ref="B13:C13"/>
    <mergeCell ref="D13:K13"/>
    <mergeCell ref="B14:C14"/>
    <mergeCell ref="D14:K14"/>
    <mergeCell ref="B15:C15"/>
    <mergeCell ref="D15:K15"/>
    <mergeCell ref="C17:K17"/>
    <mergeCell ref="C19:K19"/>
    <mergeCell ref="B21:C21"/>
    <mergeCell ref="B6:C6"/>
    <mergeCell ref="D6:K6"/>
    <mergeCell ref="B7:C7"/>
    <mergeCell ref="D7:K7"/>
    <mergeCell ref="B8:C8"/>
    <mergeCell ref="D8:K8"/>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8241" r:id="rId4" name="Check Box 1">
              <controlPr defaultSize="0" autoFill="0" autoLine="0" autoPict="0" altText="">
                <anchor moveWithCells="1">
                  <from>
                    <xdr:col>4</xdr:col>
                    <xdr:colOff>762000</xdr:colOff>
                    <xdr:row>20</xdr:row>
                    <xdr:rowOff>171450</xdr:rowOff>
                  </from>
                  <to>
                    <xdr:col>5</xdr:col>
                    <xdr:colOff>285750</xdr:colOff>
                    <xdr:row>22</xdr:row>
                    <xdr:rowOff>0</xdr:rowOff>
                  </to>
                </anchor>
              </controlPr>
            </control>
          </mc:Choice>
        </mc:AlternateContent>
        <mc:AlternateContent xmlns:mc="http://schemas.openxmlformats.org/markup-compatibility/2006">
          <mc:Choice Requires="x14">
            <control shapeId="138242" r:id="rId5" name="Check Box 2">
              <controlPr defaultSize="0" autoFill="0" autoLine="0" autoPict="0" altText="">
                <anchor moveWithCells="1">
                  <from>
                    <xdr:col>4</xdr:col>
                    <xdr:colOff>762000</xdr:colOff>
                    <xdr:row>21</xdr:row>
                    <xdr:rowOff>161925</xdr:rowOff>
                  </from>
                  <to>
                    <xdr:col>5</xdr:col>
                    <xdr:colOff>285750</xdr:colOff>
                    <xdr:row>23</xdr:row>
                    <xdr:rowOff>9525</xdr:rowOff>
                  </to>
                </anchor>
              </controlPr>
            </control>
          </mc:Choice>
        </mc:AlternateContent>
        <mc:AlternateContent xmlns:mc="http://schemas.openxmlformats.org/markup-compatibility/2006">
          <mc:Choice Requires="x14">
            <control shapeId="138243"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38244"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38245" r:id="rId8" name="Check Box 5">
              <controlPr defaultSize="0" autoFill="0" autoLine="0" autoPict="0" altText="">
                <anchor moveWithCells="1">
                  <from>
                    <xdr:col>3</xdr:col>
                    <xdr:colOff>19050</xdr:colOff>
                    <xdr:row>21</xdr:row>
                    <xdr:rowOff>0</xdr:rowOff>
                  </from>
                  <to>
                    <xdr:col>3</xdr:col>
                    <xdr:colOff>323850</xdr:colOff>
                    <xdr:row>22</xdr:row>
                    <xdr:rowOff>38100</xdr:rowOff>
                  </to>
                </anchor>
              </controlPr>
            </control>
          </mc:Choice>
        </mc:AlternateContent>
        <mc:AlternateContent xmlns:mc="http://schemas.openxmlformats.org/markup-compatibility/2006">
          <mc:Choice Requires="x14">
            <control shapeId="138246" r:id="rId9" name="Check Box 6">
              <controlPr defaultSize="0" autoFill="0" autoLine="0" autoPict="0" altText="">
                <anchor moveWithCells="1">
                  <from>
                    <xdr:col>3</xdr:col>
                    <xdr:colOff>57150</xdr:colOff>
                    <xdr:row>29</xdr:row>
                    <xdr:rowOff>161925</xdr:rowOff>
                  </from>
                  <to>
                    <xdr:col>3</xdr:col>
                    <xdr:colOff>361950</xdr:colOff>
                    <xdr:row>30</xdr:row>
                    <xdr:rowOff>180975</xdr:rowOff>
                  </to>
                </anchor>
              </controlPr>
            </control>
          </mc:Choice>
        </mc:AlternateContent>
        <mc:AlternateContent xmlns:mc="http://schemas.openxmlformats.org/markup-compatibility/2006">
          <mc:Choice Requires="x14">
            <control shapeId="138247" r:id="rId10" name="Check Box 7">
              <controlPr defaultSize="0" autoFill="0" autoLine="0" autoPict="0" altText="">
                <anchor moveWithCells="1">
                  <from>
                    <xdr:col>3</xdr:col>
                    <xdr:colOff>57150</xdr:colOff>
                    <xdr:row>30</xdr:row>
                    <xdr:rowOff>161925</xdr:rowOff>
                  </from>
                  <to>
                    <xdr:col>3</xdr:col>
                    <xdr:colOff>361950</xdr:colOff>
                    <xdr:row>32</xdr:row>
                    <xdr:rowOff>9525</xdr:rowOff>
                  </to>
                </anchor>
              </controlPr>
            </control>
          </mc:Choice>
        </mc:AlternateContent>
        <mc:AlternateContent xmlns:mc="http://schemas.openxmlformats.org/markup-compatibility/2006">
          <mc:Choice Requires="x14">
            <control shapeId="138248" r:id="rId11" name="Check Box 8">
              <controlPr defaultSize="0" autoFill="0" autoLine="0" autoPict="0" altText="">
                <anchor moveWithCells="1">
                  <from>
                    <xdr:col>3</xdr:col>
                    <xdr:colOff>57150</xdr:colOff>
                    <xdr:row>31</xdr:row>
                    <xdr:rowOff>161925</xdr:rowOff>
                  </from>
                  <to>
                    <xdr:col>3</xdr:col>
                    <xdr:colOff>361950</xdr:colOff>
                    <xdr:row>33</xdr:row>
                    <xdr:rowOff>9525</xdr:rowOff>
                  </to>
                </anchor>
              </controlPr>
            </control>
          </mc:Choice>
        </mc:AlternateContent>
        <mc:AlternateContent xmlns:mc="http://schemas.openxmlformats.org/markup-compatibility/2006">
          <mc:Choice Requires="x14">
            <control shapeId="138249" r:id="rId12" name="Check Box 9">
              <controlPr defaultSize="0" autoFill="0" autoLine="0" autoPict="0" altText="">
                <anchor moveWithCells="1">
                  <from>
                    <xdr:col>3</xdr:col>
                    <xdr:colOff>57150</xdr:colOff>
                    <xdr:row>32</xdr:row>
                    <xdr:rowOff>190500</xdr:rowOff>
                  </from>
                  <to>
                    <xdr:col>3</xdr:col>
                    <xdr:colOff>361950</xdr:colOff>
                    <xdr:row>34</xdr:row>
                    <xdr:rowOff>47625</xdr:rowOff>
                  </to>
                </anchor>
              </controlPr>
            </control>
          </mc:Choice>
        </mc:AlternateContent>
        <mc:AlternateContent xmlns:mc="http://schemas.openxmlformats.org/markup-compatibility/2006">
          <mc:Choice Requires="x14">
            <control shapeId="138250" r:id="rId13" name="Check Box 10">
              <controlPr defaultSize="0" autoFill="0" autoLine="0" autoPict="0" altText="">
                <anchor moveWithCells="1">
                  <from>
                    <xdr:col>3</xdr:col>
                    <xdr:colOff>57150</xdr:colOff>
                    <xdr:row>33</xdr:row>
                    <xdr:rowOff>190500</xdr:rowOff>
                  </from>
                  <to>
                    <xdr:col>3</xdr:col>
                    <xdr:colOff>361950</xdr:colOff>
                    <xdr:row>35</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'C'!$D$3:$D$4</xm:f>
          </x14:formula1>
          <xm:sqref>S34 B53:B57 B62:B66</xm:sqref>
        </x14:dataValidation>
        <x14:dataValidation type="list" allowBlank="1" showInputMessage="1" showErrorMessage="1">
          <x14:formula1>
            <xm:f>'C'!$C$3:$C$5</xm:f>
          </x14:formula1>
          <xm:sqref>F46</xm:sqref>
        </x14:dataValidation>
        <x14:dataValidation type="list" allowBlank="1" showInputMessage="1" showErrorMessage="1">
          <x14:formula1>
            <xm:f>'C'!$K$3:$K$7</xm:f>
          </x14:formula1>
          <xm:sqref>O46 F45</xm:sqref>
        </x14:dataValidation>
        <x14:dataValidation type="list" allowBlank="1" showInputMessage="1" showErrorMessage="1">
          <x14:formula1>
            <xm:f>'C'!$E$3:$E$16</xm:f>
          </x14:formula1>
          <xm:sqref>D13:L13</xm:sqref>
        </x14:dataValidation>
        <x14:dataValidation type="list" allowBlank="1" showInputMessage="1" showErrorMessage="1">
          <x14:formula1>
            <xm:f>'C'!$L$3:$L$33</xm:f>
          </x14:formula1>
          <xm:sqref>I4</xm:sqref>
        </x14:dataValidation>
        <x14:dataValidation type="list" allowBlank="1" showInputMessage="1" showErrorMessage="1">
          <x14:formula1>
            <xm:f>'C'!$L$3:$L$313</xm:f>
          </x14:formula1>
          <xm:sqref>D15</xm:sqref>
        </x14:dataValidation>
        <x14:dataValidation type="list" allowBlank="1" showErrorMessage="1">
          <x14:formula1>
            <xm:f>'C'!$G$3:$G$50</xm:f>
          </x14:formula1>
          <xm:sqref>D6</xm:sqref>
        </x14:dataValidation>
      </x14:dataValidations>
    </ext>
  </extLst>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68"/>
  <sheetViews>
    <sheetView topLeftCell="B1" workbookViewId="0">
      <selection activeCell="D6" sqref="D6:K6"/>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258</v>
      </c>
      <c r="C1" s="96"/>
      <c r="D1" s="96"/>
      <c r="E1" s="96"/>
      <c r="F1" s="96"/>
      <c r="G1" s="96"/>
      <c r="H1" s="96"/>
      <c r="I1" s="96"/>
      <c r="J1" s="97"/>
      <c r="K1" s="97"/>
      <c r="L1" s="7"/>
      <c r="M1" s="55"/>
      <c r="N1" s="7"/>
    </row>
    <row r="2" spans="1:16" s="6" customFormat="1" ht="18.75">
      <c r="B2" s="98" t="s">
        <v>208</v>
      </c>
      <c r="C2" s="99"/>
      <c r="D2" s="100"/>
      <c r="E2" s="100"/>
      <c r="F2" s="100"/>
      <c r="G2" s="100"/>
      <c r="H2" s="100"/>
      <c r="I2" s="100"/>
      <c r="J2" s="97"/>
      <c r="K2" s="97"/>
      <c r="L2" s="7"/>
      <c r="M2" s="55"/>
      <c r="N2" s="7"/>
    </row>
    <row r="3" spans="1:16" s="8" customFormat="1" ht="11.25">
      <c r="B3" s="9"/>
      <c r="C3" s="10"/>
      <c r="M3" s="56"/>
    </row>
    <row r="4" spans="1:16" ht="15.75">
      <c r="B4" s="101" t="s">
        <v>209</v>
      </c>
      <c r="C4" s="102"/>
      <c r="D4" s="103"/>
      <c r="E4" s="103"/>
      <c r="F4" s="104"/>
      <c r="G4" s="103"/>
      <c r="H4" s="105" t="s">
        <v>210</v>
      </c>
      <c r="I4" s="106">
        <v>1</v>
      </c>
      <c r="J4" s="107" t="s">
        <v>211</v>
      </c>
      <c r="K4" s="107">
        <f>COUNTIF('Evaluaciones 2023'!B:B,D6)</f>
        <v>0</v>
      </c>
      <c r="L4" s="8"/>
      <c r="M4" s="56"/>
      <c r="N4" s="8"/>
      <c r="O4" s="8"/>
      <c r="P4" s="8"/>
    </row>
    <row r="5" spans="1:16" s="16" customFormat="1" ht="5.25" customHeight="1">
      <c r="A5" s="11"/>
      <c r="B5" s="14"/>
      <c r="C5" s="15"/>
      <c r="F5" s="17"/>
      <c r="M5" s="57"/>
    </row>
    <row r="6" spans="1:16" ht="24.75" customHeight="1">
      <c r="B6" s="183" t="s">
        <v>212</v>
      </c>
      <c r="C6" s="183"/>
      <c r="D6" s="176" t="s">
        <v>249</v>
      </c>
      <c r="E6" s="177"/>
      <c r="F6" s="177"/>
      <c r="G6" s="177"/>
      <c r="H6" s="177"/>
      <c r="I6" s="177"/>
      <c r="J6" s="177"/>
      <c r="K6" s="177"/>
    </row>
    <row r="7" spans="1:16" s="73" customFormat="1" ht="35.25" customHeight="1">
      <c r="B7" s="182" t="s">
        <v>213</v>
      </c>
      <c r="C7" s="182"/>
      <c r="D7" s="178" t="e">
        <f>VLOOKUP(D6,'C'!G3:M54,2,FALSE)</f>
        <v>#N/A</v>
      </c>
      <c r="E7" s="179"/>
      <c r="F7" s="179"/>
      <c r="G7" s="179"/>
      <c r="H7" s="179"/>
      <c r="I7" s="179"/>
      <c r="J7" s="179"/>
      <c r="K7" s="179"/>
      <c r="L7" s="74"/>
      <c r="M7" s="75"/>
      <c r="N7" s="74"/>
      <c r="O7" s="74"/>
      <c r="P7" s="74"/>
    </row>
    <row r="8" spans="1:16" ht="18.75" customHeight="1">
      <c r="B8" s="166" t="s">
        <v>214</v>
      </c>
      <c r="C8" s="166"/>
      <c r="D8" s="180" t="e">
        <f>VLOOKUP(D6,'C'!G3:M51,3,FALSE)</f>
        <v>#N/A</v>
      </c>
      <c r="E8" s="181"/>
      <c r="F8" s="181"/>
      <c r="G8" s="181"/>
      <c r="H8" s="181"/>
      <c r="I8" s="181"/>
      <c r="J8" s="181"/>
      <c r="K8" s="181"/>
    </row>
    <row r="9" spans="1:16" s="18" customFormat="1" ht="17.25" customHeight="1">
      <c r="B9" s="166" t="s">
        <v>215</v>
      </c>
      <c r="C9" s="166"/>
      <c r="D9" s="180" t="e">
        <f>VLOOKUP(D6,'C'!G3:M51,4,FALSE)</f>
        <v>#N/A</v>
      </c>
      <c r="E9" s="181"/>
      <c r="F9" s="181"/>
      <c r="G9" s="181"/>
      <c r="H9" s="181"/>
      <c r="I9" s="181"/>
      <c r="J9" s="181"/>
      <c r="K9" s="181"/>
      <c r="M9" s="58"/>
    </row>
    <row r="10" spans="1:16" ht="13.5" customHeight="1">
      <c r="G10" s="19"/>
      <c r="H10" s="19"/>
      <c r="I10" s="19"/>
      <c r="J10" s="19"/>
      <c r="K10" s="19"/>
      <c r="L10" s="19"/>
      <c r="M10" s="59"/>
      <c r="N10" s="20"/>
    </row>
    <row r="11" spans="1:16" s="21" customFormat="1" ht="13.5" customHeight="1">
      <c r="B11" s="12" t="s">
        <v>216</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89" t="s">
        <v>4</v>
      </c>
      <c r="C13" s="189"/>
      <c r="D13" s="194" t="s">
        <v>23</v>
      </c>
      <c r="E13" s="195"/>
      <c r="F13" s="195"/>
      <c r="G13" s="195"/>
      <c r="H13" s="195"/>
      <c r="I13" s="195"/>
      <c r="J13" s="195"/>
      <c r="K13" s="195"/>
      <c r="M13" s="61"/>
    </row>
    <row r="14" spans="1:16" s="27" customFormat="1" ht="15" customHeight="1">
      <c r="A14" s="18"/>
      <c r="B14" s="189" t="s">
        <v>217</v>
      </c>
      <c r="C14" s="189"/>
      <c r="D14" s="192" t="e">
        <f>VLOOKUP(D6,'Evaluaciones 2023'!B3:N585,7,FALSE)</f>
        <v>#N/A</v>
      </c>
      <c r="E14" s="193"/>
      <c r="F14" s="193"/>
      <c r="G14" s="193"/>
      <c r="H14" s="193"/>
      <c r="I14" s="193"/>
      <c r="J14" s="193"/>
      <c r="K14" s="193"/>
      <c r="M14" s="61"/>
    </row>
    <row r="15" spans="1:16" s="27" customFormat="1" ht="15">
      <c r="A15" s="18"/>
      <c r="B15" s="189" t="s">
        <v>218</v>
      </c>
      <c r="C15" s="189"/>
      <c r="D15" s="194">
        <v>1</v>
      </c>
      <c r="E15" s="195"/>
      <c r="F15" s="195"/>
      <c r="G15" s="195"/>
      <c r="H15" s="195"/>
      <c r="I15" s="195"/>
      <c r="J15" s="195"/>
      <c r="K15" s="195"/>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216</v>
      </c>
      <c r="C17" s="184" t="e">
        <f>VLOOKUP(CONCATENATE($D$6,$I4),'Evaluaciones 2023'!$A$1:$L$1158,10,FALSE)</f>
        <v>#N/A</v>
      </c>
      <c r="D17" s="185"/>
      <c r="E17" s="185"/>
      <c r="F17" s="185"/>
      <c r="G17" s="185"/>
      <c r="H17" s="185"/>
      <c r="I17" s="185"/>
      <c r="J17" s="185"/>
      <c r="K17" s="185"/>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161</v>
      </c>
      <c r="C19" s="184" t="e">
        <f>VLOOKUP(CONCATENATE($D$6,$I4),'Evaluaciones 2023'!$A$1:$L$1158,12,FALSE)</f>
        <v>#N/A</v>
      </c>
      <c r="D19" s="185"/>
      <c r="E19" s="185"/>
      <c r="F19" s="185"/>
      <c r="G19" s="185"/>
      <c r="H19" s="185"/>
      <c r="I19" s="185"/>
      <c r="J19" s="185"/>
      <c r="K19" s="185"/>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87" t="s">
        <v>0</v>
      </c>
      <c r="C21" s="187"/>
      <c r="D21" s="31"/>
      <c r="E21" s="31"/>
      <c r="F21" s="31"/>
      <c r="G21" s="31"/>
      <c r="H21" s="31"/>
      <c r="I21" s="31"/>
      <c r="J21" s="31"/>
      <c r="K21" s="13"/>
      <c r="M21" s="65" t="b">
        <v>1</v>
      </c>
      <c r="N21" s="11"/>
    </row>
    <row r="22" spans="1:21" s="18" customFormat="1" ht="15.75">
      <c r="B22" s="188" t="s">
        <v>219</v>
      </c>
      <c r="C22" s="188"/>
      <c r="D22" s="54"/>
      <c r="E22" s="32" t="s">
        <v>12</v>
      </c>
      <c r="F22" s="51"/>
      <c r="I22" s="17"/>
      <c r="J22" s="32"/>
      <c r="K22" s="11"/>
      <c r="L22" s="32"/>
      <c r="M22" s="66" t="b">
        <v>1</v>
      </c>
      <c r="N22" s="11"/>
      <c r="O22" s="32"/>
    </row>
    <row r="23" spans="1:21" s="18" customFormat="1" ht="15">
      <c r="E23" s="32" t="s">
        <v>19</v>
      </c>
      <c r="F23" s="51"/>
      <c r="I23" s="17"/>
      <c r="J23" s="32"/>
      <c r="K23" s="11"/>
      <c r="L23" s="32"/>
      <c r="M23" s="66" t="b">
        <v>0</v>
      </c>
      <c r="N23" s="11"/>
      <c r="O23" s="32"/>
    </row>
    <row r="24" spans="1:21" s="18" customFormat="1" ht="15">
      <c r="B24" s="33"/>
      <c r="C24" s="33"/>
      <c r="E24" s="32" t="s">
        <v>29</v>
      </c>
      <c r="F24" s="51"/>
      <c r="I24" s="17"/>
      <c r="J24" s="32"/>
      <c r="K24" s="11"/>
      <c r="L24" s="32"/>
      <c r="M24" s="66" t="b">
        <v>0</v>
      </c>
      <c r="N24" s="11"/>
      <c r="O24" s="32"/>
    </row>
    <row r="25" spans="1:21" s="18" customFormat="1" ht="15">
      <c r="B25" s="33"/>
      <c r="C25" s="33"/>
      <c r="E25" s="32" t="s">
        <v>37</v>
      </c>
      <c r="F25" s="51"/>
      <c r="I25" s="17"/>
      <c r="J25" s="32"/>
      <c r="K25" s="11"/>
      <c r="L25" s="32"/>
      <c r="M25" s="66" t="b">
        <v>1</v>
      </c>
      <c r="N25" s="11"/>
      <c r="O25" s="32"/>
    </row>
    <row r="26" spans="1:21" ht="15.75" customHeight="1">
      <c r="C26" s="18"/>
      <c r="D26" s="18"/>
      <c r="E26" s="8"/>
      <c r="F26" s="8"/>
      <c r="G26" s="8"/>
      <c r="H26" s="8"/>
      <c r="I26" s="8"/>
      <c r="J26" s="8"/>
      <c r="K26" s="8"/>
      <c r="L26" s="8"/>
      <c r="M26" s="56"/>
      <c r="N26" s="8"/>
      <c r="O26" s="8"/>
      <c r="P26" s="8"/>
    </row>
    <row r="27" spans="1:21" ht="47.25" customHeight="1">
      <c r="B27" s="186" t="s">
        <v>220</v>
      </c>
      <c r="C27" s="186"/>
      <c r="D27" s="186"/>
      <c r="E27" s="160"/>
      <c r="F27" s="161"/>
      <c r="G27" s="161"/>
      <c r="H27" s="161"/>
      <c r="I27" s="161"/>
      <c r="J27" s="161"/>
      <c r="K27" s="162"/>
      <c r="L27" s="16"/>
      <c r="M27" s="57"/>
      <c r="N27" s="16"/>
      <c r="O27" s="16"/>
      <c r="P27" s="16"/>
    </row>
    <row r="28" spans="1:21">
      <c r="F28" s="19"/>
      <c r="H28" s="19"/>
      <c r="I28" s="19"/>
      <c r="J28" s="19"/>
      <c r="K28" s="19"/>
      <c r="L28" s="19"/>
      <c r="M28" s="59"/>
      <c r="N28" s="20"/>
    </row>
    <row r="29" spans="1:21" s="21" customFormat="1" ht="13.5" customHeight="1">
      <c r="B29" s="12" t="s">
        <v>221</v>
      </c>
      <c r="C29" s="34"/>
      <c r="D29" s="34"/>
      <c r="E29" s="34"/>
      <c r="F29" s="34"/>
      <c r="G29" s="35"/>
      <c r="H29" s="35"/>
      <c r="I29" s="35"/>
      <c r="J29" s="35"/>
      <c r="K29" s="35"/>
      <c r="L29" s="36"/>
      <c r="M29" s="67"/>
      <c r="N29" s="37"/>
    </row>
    <row r="30" spans="1:21" s="26" customFormat="1" ht="14.25" customHeight="1">
      <c r="A30" s="21"/>
      <c r="B30" s="14"/>
      <c r="C30" s="152" t="s">
        <v>222</v>
      </c>
      <c r="D30" s="152"/>
      <c r="G30" s="24"/>
      <c r="H30" s="11"/>
      <c r="I30" s="11"/>
      <c r="J30" s="11"/>
      <c r="K30" s="11"/>
      <c r="L30" s="11"/>
      <c r="M30" s="38"/>
      <c r="N30" s="11"/>
      <c r="O30" s="11"/>
      <c r="P30" s="11"/>
    </row>
    <row r="31" spans="1:21" ht="15.75">
      <c r="B31" s="159" t="s">
        <v>223</v>
      </c>
      <c r="C31" s="159"/>
      <c r="D31" s="50"/>
      <c r="M31" s="68" t="b">
        <v>1</v>
      </c>
      <c r="Q31" s="21"/>
      <c r="T31" s="21"/>
      <c r="U31" s="21"/>
    </row>
    <row r="32" spans="1:21" ht="15.75">
      <c r="B32" s="159" t="s">
        <v>224</v>
      </c>
      <c r="C32" s="159"/>
      <c r="D32" s="51"/>
      <c r="M32" s="68" t="b">
        <v>0</v>
      </c>
      <c r="Q32" s="21"/>
      <c r="T32" s="21"/>
      <c r="U32" s="21"/>
    </row>
    <row r="33" spans="1:21" ht="15.75">
      <c r="B33" s="174" t="s">
        <v>225</v>
      </c>
      <c r="C33" s="174"/>
      <c r="D33" s="50"/>
      <c r="E33" s="20" t="s">
        <v>226</v>
      </c>
      <c r="F33" s="168"/>
      <c r="G33" s="169"/>
      <c r="H33" s="169"/>
      <c r="I33" s="169"/>
      <c r="J33" s="169"/>
      <c r="K33" s="170"/>
      <c r="M33" s="68" t="b">
        <v>0</v>
      </c>
      <c r="Q33" s="21"/>
      <c r="T33" s="21"/>
      <c r="U33" s="21"/>
    </row>
    <row r="34" spans="1:21" s="38" customFormat="1" ht="15.75">
      <c r="B34" s="175" t="s">
        <v>227</v>
      </c>
      <c r="C34" s="175"/>
      <c r="D34" s="52"/>
      <c r="E34" s="20" t="s">
        <v>226</v>
      </c>
      <c r="F34" s="168"/>
      <c r="G34" s="169"/>
      <c r="H34" s="169"/>
      <c r="I34" s="169"/>
      <c r="J34" s="169"/>
      <c r="K34" s="170"/>
      <c r="L34" s="11"/>
      <c r="M34" s="68" t="b">
        <v>0</v>
      </c>
      <c r="N34" s="11"/>
      <c r="O34" s="11"/>
      <c r="P34" s="11"/>
      <c r="Q34" s="21"/>
      <c r="R34" s="21"/>
      <c r="S34" s="21"/>
      <c r="T34" s="39"/>
      <c r="U34" s="39"/>
    </row>
    <row r="35" spans="1:21" s="38" customFormat="1" ht="15.75">
      <c r="B35" s="175" t="s">
        <v>228</v>
      </c>
      <c r="C35" s="175"/>
      <c r="D35" s="53"/>
      <c r="E35" s="20" t="s">
        <v>226</v>
      </c>
      <c r="F35" s="168"/>
      <c r="G35" s="169"/>
      <c r="H35" s="169"/>
      <c r="I35" s="169"/>
      <c r="J35" s="169"/>
      <c r="K35" s="170"/>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229</v>
      </c>
      <c r="Q37" s="21"/>
      <c r="R37" s="21"/>
      <c r="S37" s="21"/>
      <c r="T37" s="21"/>
      <c r="U37" s="21"/>
    </row>
    <row r="38" spans="1:21" ht="45" customHeight="1">
      <c r="B38" s="160" t="s">
        <v>250</v>
      </c>
      <c r="C38" s="161"/>
      <c r="D38" s="161"/>
      <c r="E38" s="161"/>
      <c r="F38" s="161"/>
      <c r="G38" s="161"/>
      <c r="H38" s="161"/>
      <c r="I38" s="161"/>
      <c r="J38" s="161"/>
      <c r="K38" s="162"/>
      <c r="Q38" s="21"/>
      <c r="R38" s="21"/>
      <c r="S38" s="21"/>
      <c r="T38" s="21"/>
      <c r="U38" s="21"/>
    </row>
    <row r="39" spans="1:21" ht="7.5" customHeight="1">
      <c r="Q39" s="21"/>
      <c r="R39" s="21"/>
      <c r="S39" s="21"/>
      <c r="T39" s="21"/>
      <c r="U39" s="21"/>
    </row>
    <row r="40" spans="1:21" ht="15.75" customHeight="1">
      <c r="B40" s="49" t="s">
        <v>230</v>
      </c>
      <c r="C40" s="41"/>
      <c r="D40" s="41"/>
      <c r="E40" s="41"/>
      <c r="Q40" s="21"/>
      <c r="R40" s="21"/>
      <c r="S40" s="21"/>
      <c r="T40" s="21"/>
      <c r="U40" s="21"/>
    </row>
    <row r="41" spans="1:21" ht="45" customHeight="1">
      <c r="B41" s="160" t="s">
        <v>251</v>
      </c>
      <c r="C41" s="161"/>
      <c r="D41" s="161"/>
      <c r="E41" s="161"/>
      <c r="F41" s="161"/>
      <c r="G41" s="161"/>
      <c r="H41" s="161"/>
      <c r="I41" s="161"/>
      <c r="J41" s="161"/>
      <c r="K41" s="162"/>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66" t="s">
        <v>231</v>
      </c>
      <c r="C45" s="166"/>
      <c r="D45" s="166"/>
      <c r="E45" s="166"/>
      <c r="F45" s="160" t="s">
        <v>17</v>
      </c>
      <c r="G45" s="161"/>
      <c r="H45" s="161"/>
      <c r="I45" s="161"/>
      <c r="J45" s="161"/>
      <c r="K45" s="162"/>
    </row>
    <row r="46" spans="1:21" ht="20.25" customHeight="1">
      <c r="B46" s="166" t="s">
        <v>232</v>
      </c>
      <c r="C46" s="166"/>
      <c r="D46" s="166"/>
      <c r="E46" s="166"/>
      <c r="F46" s="163"/>
      <c r="G46" s="164"/>
      <c r="H46" s="164"/>
      <c r="I46" s="164"/>
      <c r="J46" s="164"/>
      <c r="K46" s="165"/>
      <c r="L46" s="20"/>
      <c r="M46" s="69"/>
      <c r="N46" s="20"/>
      <c r="O46" s="10"/>
    </row>
    <row r="47" spans="1:21">
      <c r="F47" s="43"/>
      <c r="G47" s="43"/>
      <c r="H47" s="43"/>
      <c r="I47" s="43"/>
      <c r="J47" s="43"/>
      <c r="K47" s="43"/>
      <c r="L47" s="43"/>
      <c r="M47" s="70"/>
      <c r="N47" s="43"/>
      <c r="O47" s="43"/>
      <c r="P47" s="43"/>
    </row>
    <row r="48" spans="1:21" ht="15.75" customHeight="1">
      <c r="A48" s="21"/>
      <c r="B48" s="44" t="s">
        <v>233</v>
      </c>
      <c r="C48" s="22"/>
      <c r="D48" s="22"/>
      <c r="E48" s="22"/>
      <c r="F48" s="22"/>
      <c r="G48" s="23"/>
      <c r="H48" s="23"/>
      <c r="I48" s="23"/>
      <c r="J48" s="23"/>
      <c r="K48" s="23"/>
      <c r="L48" s="20"/>
      <c r="M48" s="69"/>
      <c r="N48" s="20"/>
      <c r="O48" s="10"/>
    </row>
    <row r="50" spans="2:16" ht="64.5" customHeight="1">
      <c r="B50" s="32" t="s">
        <v>216</v>
      </c>
      <c r="C50" s="172" t="e">
        <f>C17</f>
        <v>#N/A</v>
      </c>
      <c r="D50" s="173"/>
      <c r="E50" s="173"/>
      <c r="F50" s="173"/>
      <c r="G50" s="173"/>
      <c r="H50" s="173"/>
      <c r="I50" s="173"/>
      <c r="J50" s="173"/>
      <c r="K50" s="173"/>
    </row>
    <row r="52" spans="2:16" ht="27.75" customHeight="1">
      <c r="B52" s="76" t="s">
        <v>246</v>
      </c>
      <c r="C52" s="171" t="s">
        <v>235</v>
      </c>
      <c r="D52" s="171"/>
      <c r="E52" s="171"/>
      <c r="F52" s="171"/>
      <c r="G52" s="171"/>
      <c r="H52" s="45" t="s">
        <v>236</v>
      </c>
      <c r="I52" s="45" t="s">
        <v>237</v>
      </c>
      <c r="J52" s="45" t="s">
        <v>238</v>
      </c>
      <c r="K52" s="45" t="s">
        <v>239</v>
      </c>
      <c r="L52" s="46"/>
      <c r="M52" s="71"/>
      <c r="N52" s="46"/>
      <c r="O52" s="46"/>
      <c r="P52" s="46"/>
    </row>
    <row r="53" spans="2:16" ht="45" customHeight="1">
      <c r="B53" s="47"/>
      <c r="C53" s="167"/>
      <c r="D53" s="167"/>
      <c r="E53" s="167"/>
      <c r="F53" s="167"/>
      <c r="G53" s="167"/>
      <c r="H53" s="79"/>
      <c r="I53" s="80"/>
      <c r="J53" s="79"/>
      <c r="K53" s="79"/>
      <c r="M53" s="68" t="b">
        <v>0</v>
      </c>
    </row>
    <row r="54" spans="2:16" ht="45" customHeight="1">
      <c r="B54" s="47"/>
      <c r="C54" s="167"/>
      <c r="D54" s="167"/>
      <c r="E54" s="167"/>
      <c r="F54" s="167"/>
      <c r="G54" s="167"/>
      <c r="H54" s="79"/>
      <c r="I54" s="80"/>
      <c r="J54" s="79"/>
      <c r="K54" s="79"/>
      <c r="M54" s="68" t="b">
        <v>1</v>
      </c>
    </row>
    <row r="55" spans="2:16" ht="45" customHeight="1">
      <c r="B55" s="47"/>
      <c r="C55" s="167"/>
      <c r="D55" s="167"/>
      <c r="E55" s="167"/>
      <c r="F55" s="167"/>
      <c r="G55" s="167"/>
      <c r="H55" s="79"/>
      <c r="I55" s="80"/>
      <c r="J55" s="79"/>
      <c r="K55" s="79"/>
      <c r="M55" s="68" t="b">
        <v>0</v>
      </c>
    </row>
    <row r="56" spans="2:16" ht="45" customHeight="1">
      <c r="B56" s="47"/>
      <c r="C56" s="167"/>
      <c r="D56" s="167"/>
      <c r="E56" s="167"/>
      <c r="F56" s="167"/>
      <c r="G56" s="167"/>
      <c r="H56" s="79"/>
      <c r="I56" s="80"/>
      <c r="J56" s="79"/>
      <c r="K56" s="79"/>
      <c r="M56" s="68" t="b">
        <v>0</v>
      </c>
    </row>
    <row r="57" spans="2:16" ht="45" customHeight="1">
      <c r="B57" s="47"/>
      <c r="C57" s="167"/>
      <c r="D57" s="167"/>
      <c r="E57" s="167"/>
      <c r="F57" s="167"/>
      <c r="G57" s="167"/>
      <c r="H57" s="79"/>
      <c r="I57" s="80"/>
      <c r="J57" s="79"/>
      <c r="K57" s="79"/>
      <c r="M57" s="68" t="b">
        <v>0</v>
      </c>
    </row>
    <row r="59" spans="2:16" ht="15.75">
      <c r="B59" s="44" t="s">
        <v>240</v>
      </c>
      <c r="C59" s="22"/>
      <c r="D59" s="22"/>
      <c r="E59" s="22"/>
      <c r="F59" s="22"/>
      <c r="G59" s="23"/>
      <c r="H59" s="23"/>
      <c r="I59" s="23"/>
      <c r="J59" s="23"/>
      <c r="K59" s="23"/>
    </row>
    <row r="60" spans="2:16" ht="3.75" customHeight="1"/>
    <row r="61" spans="2:16" ht="25.5">
      <c r="B61" s="76" t="s">
        <v>248</v>
      </c>
      <c r="C61" s="77" t="s">
        <v>241</v>
      </c>
      <c r="D61" s="153" t="s">
        <v>242</v>
      </c>
      <c r="E61" s="154"/>
      <c r="F61" s="154"/>
      <c r="G61" s="155"/>
      <c r="H61" s="45" t="s">
        <v>236</v>
      </c>
      <c r="I61" s="45" t="s">
        <v>237</v>
      </c>
      <c r="J61" s="45" t="s">
        <v>238</v>
      </c>
      <c r="K61" s="45" t="s">
        <v>239</v>
      </c>
    </row>
    <row r="62" spans="2:16" ht="45" customHeight="1">
      <c r="B62" s="47"/>
      <c r="C62" s="81"/>
      <c r="D62" s="156"/>
      <c r="E62" s="157"/>
      <c r="F62" s="157"/>
      <c r="G62" s="158"/>
      <c r="H62" s="78"/>
      <c r="I62" s="78"/>
      <c r="J62" s="78"/>
      <c r="K62" s="78"/>
      <c r="M62" s="68" t="b">
        <v>0</v>
      </c>
    </row>
    <row r="63" spans="2:16" ht="45" customHeight="1">
      <c r="B63" s="47"/>
      <c r="C63" s="81"/>
      <c r="D63" s="156"/>
      <c r="E63" s="157"/>
      <c r="F63" s="157"/>
      <c r="G63" s="158"/>
      <c r="H63" s="78"/>
      <c r="I63" s="78"/>
      <c r="J63" s="78"/>
      <c r="K63" s="78"/>
      <c r="M63" s="68" t="b">
        <v>0</v>
      </c>
    </row>
    <row r="64" spans="2:16" ht="45" customHeight="1">
      <c r="B64" s="47"/>
      <c r="C64" s="81"/>
      <c r="D64" s="156"/>
      <c r="E64" s="157"/>
      <c r="F64" s="157"/>
      <c r="G64" s="158"/>
      <c r="H64" s="78"/>
      <c r="I64" s="78"/>
      <c r="J64" s="78"/>
      <c r="K64" s="78"/>
      <c r="M64" s="68" t="b">
        <v>0</v>
      </c>
    </row>
    <row r="65" spans="2:13" ht="45" customHeight="1">
      <c r="B65" s="47"/>
      <c r="C65" s="81"/>
      <c r="D65" s="156"/>
      <c r="E65" s="157"/>
      <c r="F65" s="157"/>
      <c r="G65" s="158"/>
      <c r="H65" s="78"/>
      <c r="I65" s="78"/>
      <c r="J65" s="78"/>
      <c r="K65" s="78"/>
      <c r="M65" s="68" t="b">
        <v>0</v>
      </c>
    </row>
    <row r="66" spans="2:13" ht="45" customHeight="1">
      <c r="B66" s="47"/>
      <c r="C66" s="81"/>
      <c r="D66" s="156"/>
      <c r="E66" s="157"/>
      <c r="F66" s="157"/>
      <c r="G66" s="158"/>
      <c r="H66" s="78"/>
      <c r="I66" s="78"/>
      <c r="J66" s="78"/>
      <c r="K66" s="78"/>
      <c r="M66" s="68" t="b">
        <v>0</v>
      </c>
    </row>
    <row r="68" spans="2:13" s="48" customFormat="1" ht="13.5" thickBot="1">
      <c r="M68" s="72"/>
    </row>
  </sheetData>
  <mergeCells count="48">
    <mergeCell ref="D62:G62"/>
    <mergeCell ref="D63:G63"/>
    <mergeCell ref="D64:G64"/>
    <mergeCell ref="D65:G65"/>
    <mergeCell ref="D66:G66"/>
    <mergeCell ref="D61:G61"/>
    <mergeCell ref="B45:E45"/>
    <mergeCell ref="F45:K45"/>
    <mergeCell ref="B46:E46"/>
    <mergeCell ref="F46:K46"/>
    <mergeCell ref="C50:K50"/>
    <mergeCell ref="C52:G52"/>
    <mergeCell ref="C53:G53"/>
    <mergeCell ref="C54:G54"/>
    <mergeCell ref="C55:G55"/>
    <mergeCell ref="C56:G56"/>
    <mergeCell ref="C57:G57"/>
    <mergeCell ref="B41:K41"/>
    <mergeCell ref="B27:D27"/>
    <mergeCell ref="E27:K27"/>
    <mergeCell ref="C30:D30"/>
    <mergeCell ref="B31:C31"/>
    <mergeCell ref="B32:C32"/>
    <mergeCell ref="B33:C33"/>
    <mergeCell ref="F33:K33"/>
    <mergeCell ref="B34:C34"/>
    <mergeCell ref="F34:K34"/>
    <mergeCell ref="B35:C35"/>
    <mergeCell ref="F35:K35"/>
    <mergeCell ref="B38:K38"/>
    <mergeCell ref="B22:C22"/>
    <mergeCell ref="B9:C9"/>
    <mergeCell ref="D9:K9"/>
    <mergeCell ref="B13:C13"/>
    <mergeCell ref="D13:K13"/>
    <mergeCell ref="B14:C14"/>
    <mergeCell ref="D14:K14"/>
    <mergeCell ref="B15:C15"/>
    <mergeCell ref="D15:K15"/>
    <mergeCell ref="C17:K17"/>
    <mergeCell ref="C19:K19"/>
    <mergeCell ref="B21:C21"/>
    <mergeCell ref="B6:C6"/>
    <mergeCell ref="D6:K6"/>
    <mergeCell ref="B7:C7"/>
    <mergeCell ref="D7:K7"/>
    <mergeCell ref="B8:C8"/>
    <mergeCell ref="D8:K8"/>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9265" r:id="rId4" name="Check Box 1">
              <controlPr defaultSize="0" autoFill="0" autoLine="0" autoPict="0" altText="">
                <anchor moveWithCells="1">
                  <from>
                    <xdr:col>4</xdr:col>
                    <xdr:colOff>762000</xdr:colOff>
                    <xdr:row>20</xdr:row>
                    <xdr:rowOff>171450</xdr:rowOff>
                  </from>
                  <to>
                    <xdr:col>5</xdr:col>
                    <xdr:colOff>285750</xdr:colOff>
                    <xdr:row>22</xdr:row>
                    <xdr:rowOff>0</xdr:rowOff>
                  </to>
                </anchor>
              </controlPr>
            </control>
          </mc:Choice>
        </mc:AlternateContent>
        <mc:AlternateContent xmlns:mc="http://schemas.openxmlformats.org/markup-compatibility/2006">
          <mc:Choice Requires="x14">
            <control shapeId="139266" r:id="rId5" name="Check Box 2">
              <controlPr defaultSize="0" autoFill="0" autoLine="0" autoPict="0" altText="">
                <anchor moveWithCells="1">
                  <from>
                    <xdr:col>4</xdr:col>
                    <xdr:colOff>762000</xdr:colOff>
                    <xdr:row>21</xdr:row>
                    <xdr:rowOff>161925</xdr:rowOff>
                  </from>
                  <to>
                    <xdr:col>5</xdr:col>
                    <xdr:colOff>285750</xdr:colOff>
                    <xdr:row>23</xdr:row>
                    <xdr:rowOff>9525</xdr:rowOff>
                  </to>
                </anchor>
              </controlPr>
            </control>
          </mc:Choice>
        </mc:AlternateContent>
        <mc:AlternateContent xmlns:mc="http://schemas.openxmlformats.org/markup-compatibility/2006">
          <mc:Choice Requires="x14">
            <control shapeId="139267"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39268"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39269" r:id="rId8" name="Check Box 5">
              <controlPr defaultSize="0" autoFill="0" autoLine="0" autoPict="0" altText="">
                <anchor moveWithCells="1">
                  <from>
                    <xdr:col>3</xdr:col>
                    <xdr:colOff>19050</xdr:colOff>
                    <xdr:row>21</xdr:row>
                    <xdr:rowOff>0</xdr:rowOff>
                  </from>
                  <to>
                    <xdr:col>3</xdr:col>
                    <xdr:colOff>323850</xdr:colOff>
                    <xdr:row>22</xdr:row>
                    <xdr:rowOff>38100</xdr:rowOff>
                  </to>
                </anchor>
              </controlPr>
            </control>
          </mc:Choice>
        </mc:AlternateContent>
        <mc:AlternateContent xmlns:mc="http://schemas.openxmlformats.org/markup-compatibility/2006">
          <mc:Choice Requires="x14">
            <control shapeId="139270" r:id="rId9" name="Check Box 6">
              <controlPr defaultSize="0" autoFill="0" autoLine="0" autoPict="0" altText="">
                <anchor moveWithCells="1">
                  <from>
                    <xdr:col>3</xdr:col>
                    <xdr:colOff>57150</xdr:colOff>
                    <xdr:row>29</xdr:row>
                    <xdr:rowOff>161925</xdr:rowOff>
                  </from>
                  <to>
                    <xdr:col>3</xdr:col>
                    <xdr:colOff>361950</xdr:colOff>
                    <xdr:row>30</xdr:row>
                    <xdr:rowOff>180975</xdr:rowOff>
                  </to>
                </anchor>
              </controlPr>
            </control>
          </mc:Choice>
        </mc:AlternateContent>
        <mc:AlternateContent xmlns:mc="http://schemas.openxmlformats.org/markup-compatibility/2006">
          <mc:Choice Requires="x14">
            <control shapeId="139271" r:id="rId10" name="Check Box 7">
              <controlPr defaultSize="0" autoFill="0" autoLine="0" autoPict="0" altText="">
                <anchor moveWithCells="1">
                  <from>
                    <xdr:col>3</xdr:col>
                    <xdr:colOff>57150</xdr:colOff>
                    <xdr:row>30</xdr:row>
                    <xdr:rowOff>161925</xdr:rowOff>
                  </from>
                  <to>
                    <xdr:col>3</xdr:col>
                    <xdr:colOff>361950</xdr:colOff>
                    <xdr:row>32</xdr:row>
                    <xdr:rowOff>9525</xdr:rowOff>
                  </to>
                </anchor>
              </controlPr>
            </control>
          </mc:Choice>
        </mc:AlternateContent>
        <mc:AlternateContent xmlns:mc="http://schemas.openxmlformats.org/markup-compatibility/2006">
          <mc:Choice Requires="x14">
            <control shapeId="139272" r:id="rId11" name="Check Box 8">
              <controlPr defaultSize="0" autoFill="0" autoLine="0" autoPict="0" altText="">
                <anchor moveWithCells="1">
                  <from>
                    <xdr:col>3</xdr:col>
                    <xdr:colOff>57150</xdr:colOff>
                    <xdr:row>31</xdr:row>
                    <xdr:rowOff>161925</xdr:rowOff>
                  </from>
                  <to>
                    <xdr:col>3</xdr:col>
                    <xdr:colOff>361950</xdr:colOff>
                    <xdr:row>33</xdr:row>
                    <xdr:rowOff>9525</xdr:rowOff>
                  </to>
                </anchor>
              </controlPr>
            </control>
          </mc:Choice>
        </mc:AlternateContent>
        <mc:AlternateContent xmlns:mc="http://schemas.openxmlformats.org/markup-compatibility/2006">
          <mc:Choice Requires="x14">
            <control shapeId="139273" r:id="rId12" name="Check Box 9">
              <controlPr defaultSize="0" autoFill="0" autoLine="0" autoPict="0" altText="">
                <anchor moveWithCells="1">
                  <from>
                    <xdr:col>3</xdr:col>
                    <xdr:colOff>57150</xdr:colOff>
                    <xdr:row>32</xdr:row>
                    <xdr:rowOff>190500</xdr:rowOff>
                  </from>
                  <to>
                    <xdr:col>3</xdr:col>
                    <xdr:colOff>361950</xdr:colOff>
                    <xdr:row>34</xdr:row>
                    <xdr:rowOff>47625</xdr:rowOff>
                  </to>
                </anchor>
              </controlPr>
            </control>
          </mc:Choice>
        </mc:AlternateContent>
        <mc:AlternateContent xmlns:mc="http://schemas.openxmlformats.org/markup-compatibility/2006">
          <mc:Choice Requires="x14">
            <control shapeId="139274" r:id="rId13" name="Check Box 10">
              <controlPr defaultSize="0" autoFill="0" autoLine="0" autoPict="0" altText="">
                <anchor moveWithCells="1">
                  <from>
                    <xdr:col>3</xdr:col>
                    <xdr:colOff>57150</xdr:colOff>
                    <xdr:row>33</xdr:row>
                    <xdr:rowOff>190500</xdr:rowOff>
                  </from>
                  <to>
                    <xdr:col>3</xdr:col>
                    <xdr:colOff>361950</xdr:colOff>
                    <xdr:row>35</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'C'!$D$3:$D$4</xm:f>
          </x14:formula1>
          <xm:sqref>S34 B53:B57 B62:B66</xm:sqref>
        </x14:dataValidation>
        <x14:dataValidation type="list" allowBlank="1" showInputMessage="1" showErrorMessage="1">
          <x14:formula1>
            <xm:f>'C'!$C$3:$C$5</xm:f>
          </x14:formula1>
          <xm:sqref>F46</xm:sqref>
        </x14:dataValidation>
        <x14:dataValidation type="list" allowBlank="1" showInputMessage="1" showErrorMessage="1">
          <x14:formula1>
            <xm:f>'C'!$K$3:$K$7</xm:f>
          </x14:formula1>
          <xm:sqref>O46 F45</xm:sqref>
        </x14:dataValidation>
        <x14:dataValidation type="list" allowBlank="1" showInputMessage="1" showErrorMessage="1">
          <x14:formula1>
            <xm:f>'C'!$E$3:$E$16</xm:f>
          </x14:formula1>
          <xm:sqref>D13:L13</xm:sqref>
        </x14:dataValidation>
        <x14:dataValidation type="list" allowBlank="1" showInputMessage="1" showErrorMessage="1">
          <x14:formula1>
            <xm:f>'C'!$L$3:$L$33</xm:f>
          </x14:formula1>
          <xm:sqref>I4</xm:sqref>
        </x14:dataValidation>
        <x14:dataValidation type="list" allowBlank="1" showInputMessage="1" showErrorMessage="1">
          <x14:formula1>
            <xm:f>'C'!$L$3:$L$313</xm:f>
          </x14:formula1>
          <xm:sqref>D15</xm:sqref>
        </x14:dataValidation>
        <x14:dataValidation type="list" allowBlank="1" showErrorMessage="1">
          <x14:formula1>
            <xm:f>'C'!$G$3:$G$50</xm:f>
          </x14:formula1>
          <xm:sqref>D6</xm:sqref>
        </x14:dataValidation>
      </x14:dataValidations>
    </ext>
  </extLst>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68"/>
  <sheetViews>
    <sheetView topLeftCell="B1" workbookViewId="0">
      <selection activeCell="D6" sqref="D6:K6"/>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258</v>
      </c>
      <c r="C1" s="96"/>
      <c r="D1" s="96"/>
      <c r="E1" s="96"/>
      <c r="F1" s="96"/>
      <c r="G1" s="96"/>
      <c r="H1" s="96"/>
      <c r="I1" s="96"/>
      <c r="J1" s="97"/>
      <c r="K1" s="97"/>
      <c r="L1" s="7"/>
      <c r="M1" s="55"/>
      <c r="N1" s="7"/>
    </row>
    <row r="2" spans="1:16" s="6" customFormat="1" ht="18.75">
      <c r="B2" s="98" t="s">
        <v>208</v>
      </c>
      <c r="C2" s="99"/>
      <c r="D2" s="100"/>
      <c r="E2" s="100"/>
      <c r="F2" s="100"/>
      <c r="G2" s="100"/>
      <c r="H2" s="100"/>
      <c r="I2" s="100"/>
      <c r="J2" s="97"/>
      <c r="K2" s="97"/>
      <c r="L2" s="7"/>
      <c r="M2" s="55"/>
      <c r="N2" s="7"/>
    </row>
    <row r="3" spans="1:16" s="8" customFormat="1" ht="11.25">
      <c r="B3" s="9"/>
      <c r="C3" s="10"/>
      <c r="M3" s="56"/>
    </row>
    <row r="4" spans="1:16" ht="15.75">
      <c r="B4" s="101" t="s">
        <v>209</v>
      </c>
      <c r="C4" s="102"/>
      <c r="D4" s="103"/>
      <c r="E4" s="103"/>
      <c r="F4" s="104"/>
      <c r="G4" s="103"/>
      <c r="H4" s="105" t="s">
        <v>210</v>
      </c>
      <c r="I4" s="106">
        <v>1</v>
      </c>
      <c r="J4" s="107" t="s">
        <v>211</v>
      </c>
      <c r="K4" s="107">
        <f>COUNTIF('Evaluaciones 2023'!B:B,D6)</f>
        <v>0</v>
      </c>
      <c r="L4" s="8"/>
      <c r="M4" s="56"/>
      <c r="N4" s="8"/>
      <c r="O4" s="8"/>
      <c r="P4" s="8"/>
    </row>
    <row r="5" spans="1:16" s="16" customFormat="1" ht="5.25" customHeight="1">
      <c r="A5" s="11"/>
      <c r="B5" s="14"/>
      <c r="C5" s="15"/>
      <c r="F5" s="17"/>
      <c r="M5" s="57"/>
    </row>
    <row r="6" spans="1:16" ht="24.75" customHeight="1">
      <c r="B6" s="183" t="s">
        <v>212</v>
      </c>
      <c r="C6" s="183"/>
      <c r="D6" s="176" t="s">
        <v>51</v>
      </c>
      <c r="E6" s="177"/>
      <c r="F6" s="177"/>
      <c r="G6" s="177"/>
      <c r="H6" s="177"/>
      <c r="I6" s="177"/>
      <c r="J6" s="177"/>
      <c r="K6" s="177"/>
    </row>
    <row r="7" spans="1:16" s="73" customFormat="1" ht="35.25" customHeight="1">
      <c r="B7" s="182" t="s">
        <v>213</v>
      </c>
      <c r="C7" s="182"/>
      <c r="D7" s="178" t="str">
        <f>VLOOKUP(D6,'C'!G3:M54,2,FALSE)</f>
        <v>MAR Fondo de Cultura Económica</v>
      </c>
      <c r="E7" s="179"/>
      <c r="F7" s="179"/>
      <c r="G7" s="179"/>
      <c r="H7" s="179"/>
      <c r="I7" s="179"/>
      <c r="J7" s="179"/>
      <c r="K7" s="179"/>
      <c r="L7" s="74"/>
      <c r="M7" s="75"/>
      <c r="N7" s="74"/>
      <c r="O7" s="74"/>
      <c r="P7" s="74"/>
    </row>
    <row r="8" spans="1:16" ht="18.75" customHeight="1">
      <c r="B8" s="166" t="s">
        <v>214</v>
      </c>
      <c r="C8" s="166"/>
      <c r="D8" s="180" t="str">
        <f>VLOOKUP(D6,'C'!G3:M51,3,FALSE)</f>
        <v>Ficha de Monitoreo y Evaluación de Diseño</v>
      </c>
      <c r="E8" s="181"/>
      <c r="F8" s="181"/>
      <c r="G8" s="181"/>
      <c r="H8" s="181"/>
      <c r="I8" s="181"/>
      <c r="J8" s="181"/>
      <c r="K8" s="181"/>
    </row>
    <row r="9" spans="1:16" s="18" customFormat="1" ht="17.25" customHeight="1">
      <c r="B9" s="166" t="s">
        <v>215</v>
      </c>
      <c r="C9" s="166"/>
      <c r="D9" s="180">
        <f>VLOOKUP(D6,'C'!G3:M51,4,FALSE)</f>
        <v>2023</v>
      </c>
      <c r="E9" s="181"/>
      <c r="F9" s="181"/>
      <c r="G9" s="181"/>
      <c r="H9" s="181"/>
      <c r="I9" s="181"/>
      <c r="J9" s="181"/>
      <c r="K9" s="181"/>
      <c r="M9" s="58"/>
    </row>
    <row r="10" spans="1:16" ht="13.5" customHeight="1">
      <c r="G10" s="19"/>
      <c r="H10" s="19"/>
      <c r="I10" s="19"/>
      <c r="J10" s="19"/>
      <c r="K10" s="19"/>
      <c r="L10" s="19"/>
      <c r="M10" s="59"/>
      <c r="N10" s="20"/>
    </row>
    <row r="11" spans="1:16" s="21" customFormat="1" ht="13.5" customHeight="1">
      <c r="B11" s="12" t="s">
        <v>216</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89" t="s">
        <v>4</v>
      </c>
      <c r="C13" s="189"/>
      <c r="D13" s="194" t="s">
        <v>23</v>
      </c>
      <c r="E13" s="195"/>
      <c r="F13" s="195"/>
      <c r="G13" s="195"/>
      <c r="H13" s="195"/>
      <c r="I13" s="195"/>
      <c r="J13" s="195"/>
      <c r="K13" s="195"/>
      <c r="M13" s="61"/>
    </row>
    <row r="14" spans="1:16" s="27" customFormat="1" ht="15" customHeight="1">
      <c r="A14" s="18"/>
      <c r="B14" s="189" t="s">
        <v>217</v>
      </c>
      <c r="C14" s="189"/>
      <c r="D14" s="192" t="e">
        <f>VLOOKUP(D6,'Evaluaciones 2023'!B3:N585,7,FALSE)</f>
        <v>#N/A</v>
      </c>
      <c r="E14" s="193"/>
      <c r="F14" s="193"/>
      <c r="G14" s="193"/>
      <c r="H14" s="193"/>
      <c r="I14" s="193"/>
      <c r="J14" s="193"/>
      <c r="K14" s="193"/>
      <c r="M14" s="61"/>
    </row>
    <row r="15" spans="1:16" s="27" customFormat="1" ht="15">
      <c r="A15" s="18"/>
      <c r="B15" s="189" t="s">
        <v>218</v>
      </c>
      <c r="C15" s="189"/>
      <c r="D15" s="194">
        <v>1</v>
      </c>
      <c r="E15" s="195"/>
      <c r="F15" s="195"/>
      <c r="G15" s="195"/>
      <c r="H15" s="195"/>
      <c r="I15" s="195"/>
      <c r="J15" s="195"/>
      <c r="K15" s="195"/>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216</v>
      </c>
      <c r="C17" s="184" t="e">
        <f>VLOOKUP(CONCATENATE($D$6,$I4),'Evaluaciones 2023'!$A$1:$L$1158,10,FALSE)</f>
        <v>#N/A</v>
      </c>
      <c r="D17" s="185"/>
      <c r="E17" s="185"/>
      <c r="F17" s="185"/>
      <c r="G17" s="185"/>
      <c r="H17" s="185"/>
      <c r="I17" s="185"/>
      <c r="J17" s="185"/>
      <c r="K17" s="185"/>
      <c r="L17" s="17"/>
      <c r="M17" s="63"/>
      <c r="N17" s="17"/>
      <c r="O17" s="17"/>
      <c r="P17" s="17"/>
    </row>
    <row r="18" spans="1:21" s="27" customFormat="1" ht="17.25" customHeight="1">
      <c r="A18" s="18"/>
      <c r="B18" s="29"/>
      <c r="C18" s="30"/>
      <c r="D18" s="30"/>
      <c r="E18" s="30"/>
      <c r="F18" s="30"/>
      <c r="G18" s="30"/>
      <c r="H18" s="30"/>
      <c r="I18" s="30"/>
      <c r="J18" s="30"/>
      <c r="K18" s="30"/>
      <c r="L18" s="17"/>
      <c r="M18" s="63"/>
      <c r="N18" s="17"/>
      <c r="O18" s="17"/>
      <c r="P18" s="17"/>
    </row>
    <row r="19" spans="1:21" s="27" customFormat="1" ht="144" customHeight="1">
      <c r="A19" s="18"/>
      <c r="B19" s="11" t="s">
        <v>161</v>
      </c>
      <c r="C19" s="184" t="e">
        <f>VLOOKUP(CONCATENATE($D$6,$I4),'Evaluaciones 2023'!$A$1:$L$1158,12,FALSE)</f>
        <v>#N/A</v>
      </c>
      <c r="D19" s="185"/>
      <c r="E19" s="185"/>
      <c r="F19" s="185"/>
      <c r="G19" s="185"/>
      <c r="H19" s="185"/>
      <c r="I19" s="185"/>
      <c r="J19" s="185"/>
      <c r="K19" s="185"/>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87" t="s">
        <v>0</v>
      </c>
      <c r="C21" s="187"/>
      <c r="D21" s="31"/>
      <c r="E21" s="31"/>
      <c r="F21" s="31"/>
      <c r="G21" s="31"/>
      <c r="H21" s="31"/>
      <c r="I21" s="31"/>
      <c r="J21" s="31"/>
      <c r="K21" s="13"/>
      <c r="M21" s="65" t="b">
        <v>0</v>
      </c>
      <c r="N21" s="11"/>
    </row>
    <row r="22" spans="1:21" s="18" customFormat="1" ht="15.75">
      <c r="B22" s="188" t="s">
        <v>219</v>
      </c>
      <c r="C22" s="188"/>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29</v>
      </c>
      <c r="F24" s="51"/>
      <c r="I24" s="17"/>
      <c r="J24" s="32"/>
      <c r="K24" s="11"/>
      <c r="L24" s="32"/>
      <c r="M24" s="66" t="b">
        <v>0</v>
      </c>
      <c r="N24" s="11"/>
      <c r="O24" s="32"/>
    </row>
    <row r="25" spans="1:21" s="18" customFormat="1" ht="15">
      <c r="B25" s="33"/>
      <c r="C25" s="33"/>
      <c r="E25" s="32" t="s">
        <v>37</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86" t="s">
        <v>220</v>
      </c>
      <c r="C27" s="186"/>
      <c r="D27" s="186"/>
      <c r="E27" s="160" t="s">
        <v>252</v>
      </c>
      <c r="F27" s="161"/>
      <c r="G27" s="161"/>
      <c r="H27" s="161"/>
      <c r="I27" s="161"/>
      <c r="J27" s="161"/>
      <c r="K27" s="162"/>
      <c r="L27" s="16"/>
      <c r="M27" s="57"/>
      <c r="N27" s="16"/>
      <c r="O27" s="16"/>
      <c r="P27" s="16"/>
    </row>
    <row r="28" spans="1:21">
      <c r="F28" s="19"/>
      <c r="H28" s="19"/>
      <c r="I28" s="19"/>
      <c r="J28" s="19"/>
      <c r="K28" s="19"/>
      <c r="L28" s="19"/>
      <c r="M28" s="59"/>
      <c r="N28" s="20"/>
    </row>
    <row r="29" spans="1:21" s="21" customFormat="1" ht="13.5" customHeight="1">
      <c r="B29" s="12" t="s">
        <v>221</v>
      </c>
      <c r="C29" s="34"/>
      <c r="D29" s="34"/>
      <c r="E29" s="34"/>
      <c r="F29" s="34"/>
      <c r="G29" s="35"/>
      <c r="H29" s="35"/>
      <c r="I29" s="35"/>
      <c r="J29" s="35"/>
      <c r="K29" s="35"/>
      <c r="L29" s="36"/>
      <c r="M29" s="67"/>
      <c r="N29" s="37"/>
    </row>
    <row r="30" spans="1:21" s="26" customFormat="1" ht="14.25" customHeight="1">
      <c r="A30" s="21"/>
      <c r="B30" s="14"/>
      <c r="C30" s="152" t="s">
        <v>222</v>
      </c>
      <c r="D30" s="152"/>
      <c r="G30" s="24"/>
      <c r="H30" s="11"/>
      <c r="I30" s="11"/>
      <c r="J30" s="11"/>
      <c r="K30" s="11"/>
      <c r="L30" s="11"/>
      <c r="M30" s="38"/>
      <c r="N30" s="11"/>
      <c r="O30" s="11"/>
      <c r="P30" s="11"/>
    </row>
    <row r="31" spans="1:21" ht="15.75">
      <c r="B31" s="159" t="s">
        <v>223</v>
      </c>
      <c r="C31" s="159"/>
      <c r="D31" s="50"/>
      <c r="M31" s="68" t="b">
        <v>0</v>
      </c>
      <c r="Q31" s="21"/>
      <c r="T31" s="21"/>
      <c r="U31" s="21"/>
    </row>
    <row r="32" spans="1:21" ht="15.75">
      <c r="B32" s="159" t="s">
        <v>224</v>
      </c>
      <c r="C32" s="159"/>
      <c r="D32" s="51"/>
      <c r="M32" s="68" t="b">
        <v>0</v>
      </c>
      <c r="Q32" s="21"/>
      <c r="T32" s="21"/>
      <c r="U32" s="21"/>
    </row>
    <row r="33" spans="1:21" ht="15.75">
      <c r="B33" s="174" t="s">
        <v>225</v>
      </c>
      <c r="C33" s="174"/>
      <c r="D33" s="50"/>
      <c r="E33" s="20" t="s">
        <v>226</v>
      </c>
      <c r="F33" s="168"/>
      <c r="G33" s="169"/>
      <c r="H33" s="169"/>
      <c r="I33" s="169"/>
      <c r="J33" s="169"/>
      <c r="K33" s="170"/>
      <c r="M33" s="68" t="b">
        <v>0</v>
      </c>
      <c r="Q33" s="21"/>
      <c r="T33" s="21"/>
      <c r="U33" s="21"/>
    </row>
    <row r="34" spans="1:21" s="38" customFormat="1" ht="15.75">
      <c r="B34" s="175" t="s">
        <v>227</v>
      </c>
      <c r="C34" s="175"/>
      <c r="D34" s="52"/>
      <c r="E34" s="20" t="s">
        <v>226</v>
      </c>
      <c r="F34" s="168"/>
      <c r="G34" s="169"/>
      <c r="H34" s="169"/>
      <c r="I34" s="169"/>
      <c r="J34" s="169"/>
      <c r="K34" s="170"/>
      <c r="L34" s="11"/>
      <c r="M34" s="68" t="b">
        <v>0</v>
      </c>
      <c r="N34" s="11"/>
      <c r="O34" s="11"/>
      <c r="P34" s="11"/>
      <c r="Q34" s="21"/>
      <c r="R34" s="21"/>
      <c r="S34" s="21"/>
      <c r="T34" s="39"/>
      <c r="U34" s="39"/>
    </row>
    <row r="35" spans="1:21" s="38" customFormat="1" ht="15.75">
      <c r="B35" s="175" t="s">
        <v>228</v>
      </c>
      <c r="C35" s="175"/>
      <c r="D35" s="53"/>
      <c r="E35" s="20" t="s">
        <v>226</v>
      </c>
      <c r="F35" s="168"/>
      <c r="G35" s="169"/>
      <c r="H35" s="169"/>
      <c r="I35" s="169"/>
      <c r="J35" s="169"/>
      <c r="K35" s="170"/>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229</v>
      </c>
      <c r="Q37" s="21"/>
      <c r="R37" s="21"/>
      <c r="S37" s="21"/>
      <c r="T37" s="21"/>
      <c r="U37" s="21"/>
    </row>
    <row r="38" spans="1:21" ht="45" customHeight="1">
      <c r="B38" s="160"/>
      <c r="C38" s="161"/>
      <c r="D38" s="161"/>
      <c r="E38" s="161"/>
      <c r="F38" s="161"/>
      <c r="G38" s="161"/>
      <c r="H38" s="161"/>
      <c r="I38" s="161"/>
      <c r="J38" s="161"/>
      <c r="K38" s="162"/>
      <c r="Q38" s="21"/>
      <c r="R38" s="21"/>
      <c r="S38" s="21"/>
      <c r="T38" s="21"/>
      <c r="U38" s="21"/>
    </row>
    <row r="39" spans="1:21" ht="7.5" customHeight="1">
      <c r="Q39" s="21"/>
      <c r="R39" s="21"/>
      <c r="S39" s="21"/>
      <c r="T39" s="21"/>
      <c r="U39" s="21"/>
    </row>
    <row r="40" spans="1:21" ht="15.75" customHeight="1">
      <c r="B40" s="49" t="s">
        <v>230</v>
      </c>
      <c r="C40" s="41"/>
      <c r="D40" s="41"/>
      <c r="E40" s="41"/>
      <c r="Q40" s="21"/>
      <c r="R40" s="21"/>
      <c r="S40" s="21"/>
      <c r="T40" s="21"/>
      <c r="U40" s="21"/>
    </row>
    <row r="41" spans="1:21" ht="45" customHeight="1">
      <c r="B41" s="160" t="s">
        <v>253</v>
      </c>
      <c r="C41" s="161"/>
      <c r="D41" s="161"/>
      <c r="E41" s="161"/>
      <c r="F41" s="161"/>
      <c r="G41" s="161"/>
      <c r="H41" s="161"/>
      <c r="I41" s="161"/>
      <c r="J41" s="161"/>
      <c r="K41" s="162"/>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66" t="s">
        <v>231</v>
      </c>
      <c r="C45" s="166"/>
      <c r="D45" s="166"/>
      <c r="E45" s="166"/>
      <c r="F45" s="160" t="s">
        <v>27</v>
      </c>
      <c r="G45" s="161"/>
      <c r="H45" s="161"/>
      <c r="I45" s="161"/>
      <c r="J45" s="161"/>
      <c r="K45" s="162"/>
    </row>
    <row r="46" spans="1:21" ht="20.25" customHeight="1">
      <c r="B46" s="166" t="s">
        <v>232</v>
      </c>
      <c r="C46" s="166"/>
      <c r="D46" s="166"/>
      <c r="E46" s="166"/>
      <c r="F46" s="163"/>
      <c r="G46" s="164"/>
      <c r="H46" s="164"/>
      <c r="I46" s="164"/>
      <c r="J46" s="164"/>
      <c r="K46" s="165"/>
      <c r="L46" s="20"/>
      <c r="M46" s="69"/>
      <c r="N46" s="20"/>
      <c r="O46" s="10"/>
    </row>
    <row r="47" spans="1:21">
      <c r="F47" s="43"/>
      <c r="G47" s="43"/>
      <c r="H47" s="43"/>
      <c r="I47" s="43"/>
      <c r="J47" s="43"/>
      <c r="K47" s="43"/>
      <c r="L47" s="43"/>
      <c r="M47" s="70"/>
      <c r="N47" s="43"/>
      <c r="O47" s="43"/>
      <c r="P47" s="43"/>
    </row>
    <row r="48" spans="1:21" ht="15.75" customHeight="1">
      <c r="A48" s="21"/>
      <c r="B48" s="44" t="s">
        <v>233</v>
      </c>
      <c r="C48" s="22"/>
      <c r="D48" s="22"/>
      <c r="E48" s="22"/>
      <c r="F48" s="22"/>
      <c r="G48" s="23"/>
      <c r="H48" s="23"/>
      <c r="I48" s="23"/>
      <c r="J48" s="23"/>
      <c r="K48" s="23"/>
      <c r="L48" s="20"/>
      <c r="M48" s="69"/>
      <c r="N48" s="20"/>
      <c r="O48" s="10"/>
    </row>
    <row r="50" spans="2:16" ht="64.5" customHeight="1">
      <c r="B50" s="32" t="s">
        <v>216</v>
      </c>
      <c r="C50" s="172" t="e">
        <f>C17</f>
        <v>#N/A</v>
      </c>
      <c r="D50" s="173"/>
      <c r="E50" s="173"/>
      <c r="F50" s="173"/>
      <c r="G50" s="173"/>
      <c r="H50" s="173"/>
      <c r="I50" s="173"/>
      <c r="J50" s="173"/>
      <c r="K50" s="173"/>
    </row>
    <row r="52" spans="2:16" ht="27.75" customHeight="1">
      <c r="B52" s="76" t="s">
        <v>246</v>
      </c>
      <c r="C52" s="171" t="s">
        <v>235</v>
      </c>
      <c r="D52" s="171"/>
      <c r="E52" s="171"/>
      <c r="F52" s="171"/>
      <c r="G52" s="171"/>
      <c r="H52" s="45" t="s">
        <v>236</v>
      </c>
      <c r="I52" s="45" t="s">
        <v>237</v>
      </c>
      <c r="J52" s="45" t="s">
        <v>238</v>
      </c>
      <c r="K52" s="45" t="s">
        <v>239</v>
      </c>
      <c r="L52" s="46"/>
      <c r="M52" s="71"/>
      <c r="N52" s="46"/>
      <c r="O52" s="46"/>
      <c r="P52" s="46"/>
    </row>
    <row r="53" spans="2:16" ht="45" customHeight="1">
      <c r="B53" s="47"/>
      <c r="C53" s="167"/>
      <c r="D53" s="167"/>
      <c r="E53" s="167"/>
      <c r="F53" s="167"/>
      <c r="G53" s="167"/>
      <c r="H53" s="79"/>
      <c r="I53" s="80"/>
      <c r="J53" s="79"/>
      <c r="K53" s="79"/>
      <c r="M53" s="68" t="b">
        <v>0</v>
      </c>
    </row>
    <row r="54" spans="2:16" ht="45" customHeight="1">
      <c r="B54" s="47"/>
      <c r="C54" s="167"/>
      <c r="D54" s="167"/>
      <c r="E54" s="167"/>
      <c r="F54" s="167"/>
      <c r="G54" s="167"/>
      <c r="H54" s="79"/>
      <c r="I54" s="80"/>
      <c r="J54" s="79"/>
      <c r="K54" s="79"/>
      <c r="M54" s="68" t="b">
        <v>1</v>
      </c>
    </row>
    <row r="55" spans="2:16" ht="45" customHeight="1">
      <c r="B55" s="47"/>
      <c r="C55" s="167"/>
      <c r="D55" s="167"/>
      <c r="E55" s="167"/>
      <c r="F55" s="167"/>
      <c r="G55" s="167"/>
      <c r="H55" s="79"/>
      <c r="I55" s="80"/>
      <c r="J55" s="79"/>
      <c r="K55" s="79"/>
      <c r="M55" s="68" t="b">
        <v>0</v>
      </c>
    </row>
    <row r="56" spans="2:16" ht="45" customHeight="1">
      <c r="B56" s="47"/>
      <c r="C56" s="167"/>
      <c r="D56" s="167"/>
      <c r="E56" s="167"/>
      <c r="F56" s="167"/>
      <c r="G56" s="167"/>
      <c r="H56" s="79"/>
      <c r="I56" s="80"/>
      <c r="J56" s="79"/>
      <c r="K56" s="79"/>
      <c r="M56" s="68" t="b">
        <v>0</v>
      </c>
    </row>
    <row r="57" spans="2:16" ht="45" customHeight="1">
      <c r="B57" s="47"/>
      <c r="C57" s="167"/>
      <c r="D57" s="167"/>
      <c r="E57" s="167"/>
      <c r="F57" s="167"/>
      <c r="G57" s="167"/>
      <c r="H57" s="79"/>
      <c r="I57" s="80"/>
      <c r="J57" s="79"/>
      <c r="K57" s="79"/>
      <c r="M57" s="68" t="b">
        <v>0</v>
      </c>
    </row>
    <row r="59" spans="2:16" ht="15.75">
      <c r="B59" s="44" t="s">
        <v>240</v>
      </c>
      <c r="C59" s="22"/>
      <c r="D59" s="22"/>
      <c r="E59" s="22"/>
      <c r="F59" s="22"/>
      <c r="G59" s="23"/>
      <c r="H59" s="23"/>
      <c r="I59" s="23"/>
      <c r="J59" s="23"/>
      <c r="K59" s="23"/>
    </row>
    <row r="60" spans="2:16" ht="3.75" customHeight="1"/>
    <row r="61" spans="2:16" ht="25.5">
      <c r="B61" s="76" t="s">
        <v>248</v>
      </c>
      <c r="C61" s="77" t="s">
        <v>241</v>
      </c>
      <c r="D61" s="153" t="s">
        <v>242</v>
      </c>
      <c r="E61" s="154"/>
      <c r="F61" s="154"/>
      <c r="G61" s="155"/>
      <c r="H61" s="45" t="s">
        <v>236</v>
      </c>
      <c r="I61" s="45" t="s">
        <v>237</v>
      </c>
      <c r="J61" s="45" t="s">
        <v>238</v>
      </c>
      <c r="K61" s="45" t="s">
        <v>239</v>
      </c>
    </row>
    <row r="62" spans="2:16" ht="45" customHeight="1">
      <c r="B62" s="47"/>
      <c r="C62" s="81"/>
      <c r="D62" s="156"/>
      <c r="E62" s="157"/>
      <c r="F62" s="157"/>
      <c r="G62" s="158"/>
      <c r="H62" s="78"/>
      <c r="I62" s="78"/>
      <c r="J62" s="78"/>
      <c r="K62" s="78"/>
      <c r="M62" s="68" t="b">
        <v>0</v>
      </c>
    </row>
    <row r="63" spans="2:16" ht="45" customHeight="1">
      <c r="B63" s="47"/>
      <c r="C63" s="81"/>
      <c r="D63" s="156"/>
      <c r="E63" s="157"/>
      <c r="F63" s="157"/>
      <c r="G63" s="158"/>
      <c r="H63" s="78"/>
      <c r="I63" s="78"/>
      <c r="J63" s="78"/>
      <c r="K63" s="78"/>
      <c r="M63" s="68" t="b">
        <v>0</v>
      </c>
    </row>
    <row r="64" spans="2:16" ht="45" customHeight="1">
      <c r="B64" s="47"/>
      <c r="C64" s="81"/>
      <c r="D64" s="156"/>
      <c r="E64" s="157"/>
      <c r="F64" s="157"/>
      <c r="G64" s="158"/>
      <c r="H64" s="78"/>
      <c r="I64" s="78"/>
      <c r="J64" s="78"/>
      <c r="K64" s="78"/>
      <c r="M64" s="68" t="b">
        <v>0</v>
      </c>
    </row>
    <row r="65" spans="2:13" ht="45" customHeight="1">
      <c r="B65" s="47"/>
      <c r="C65" s="81"/>
      <c r="D65" s="156"/>
      <c r="E65" s="157"/>
      <c r="F65" s="157"/>
      <c r="G65" s="158"/>
      <c r="H65" s="78"/>
      <c r="I65" s="78"/>
      <c r="J65" s="78"/>
      <c r="K65" s="78"/>
      <c r="M65" s="68" t="b">
        <v>0</v>
      </c>
    </row>
    <row r="66" spans="2:13" ht="45" customHeight="1">
      <c r="B66" s="47"/>
      <c r="C66" s="81"/>
      <c r="D66" s="156"/>
      <c r="E66" s="157"/>
      <c r="F66" s="157"/>
      <c r="G66" s="158"/>
      <c r="H66" s="78"/>
      <c r="I66" s="78"/>
      <c r="J66" s="78"/>
      <c r="K66" s="78"/>
      <c r="M66" s="68" t="b">
        <v>0</v>
      </c>
    </row>
    <row r="68" spans="2:13" s="48" customFormat="1" ht="13.5" thickBot="1">
      <c r="M68" s="72"/>
    </row>
  </sheetData>
  <mergeCells count="48">
    <mergeCell ref="D62:G62"/>
    <mergeCell ref="D63:G63"/>
    <mergeCell ref="D64:G64"/>
    <mergeCell ref="D65:G65"/>
    <mergeCell ref="D66:G66"/>
    <mergeCell ref="D61:G61"/>
    <mergeCell ref="B45:E45"/>
    <mergeCell ref="F45:K45"/>
    <mergeCell ref="B46:E46"/>
    <mergeCell ref="F46:K46"/>
    <mergeCell ref="C50:K50"/>
    <mergeCell ref="C52:G52"/>
    <mergeCell ref="C53:G53"/>
    <mergeCell ref="C54:G54"/>
    <mergeCell ref="C55:G55"/>
    <mergeCell ref="C56:G56"/>
    <mergeCell ref="C57:G57"/>
    <mergeCell ref="B41:K41"/>
    <mergeCell ref="B27:D27"/>
    <mergeCell ref="E27:K27"/>
    <mergeCell ref="C30:D30"/>
    <mergeCell ref="B31:C31"/>
    <mergeCell ref="B32:C32"/>
    <mergeCell ref="B33:C33"/>
    <mergeCell ref="F33:K33"/>
    <mergeCell ref="B34:C34"/>
    <mergeCell ref="F34:K34"/>
    <mergeCell ref="B35:C35"/>
    <mergeCell ref="F35:K35"/>
    <mergeCell ref="B38:K38"/>
    <mergeCell ref="B22:C22"/>
    <mergeCell ref="B9:C9"/>
    <mergeCell ref="D9:K9"/>
    <mergeCell ref="B13:C13"/>
    <mergeCell ref="D13:K13"/>
    <mergeCell ref="B14:C14"/>
    <mergeCell ref="D14:K14"/>
    <mergeCell ref="B15:C15"/>
    <mergeCell ref="D15:K15"/>
    <mergeCell ref="C17:K17"/>
    <mergeCell ref="C19:K19"/>
    <mergeCell ref="B21:C21"/>
    <mergeCell ref="B6:C6"/>
    <mergeCell ref="D6:K6"/>
    <mergeCell ref="B7:C7"/>
    <mergeCell ref="D7:K7"/>
    <mergeCell ref="B8:C8"/>
    <mergeCell ref="D8:K8"/>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0289" r:id="rId4" name="Check Box 1">
              <controlPr defaultSize="0" autoFill="0" autoLine="0" autoPict="0" altText="">
                <anchor moveWithCells="1">
                  <from>
                    <xdr:col>4</xdr:col>
                    <xdr:colOff>762000</xdr:colOff>
                    <xdr:row>20</xdr:row>
                    <xdr:rowOff>171450</xdr:rowOff>
                  </from>
                  <to>
                    <xdr:col>5</xdr:col>
                    <xdr:colOff>285750</xdr:colOff>
                    <xdr:row>22</xdr:row>
                    <xdr:rowOff>0</xdr:rowOff>
                  </to>
                </anchor>
              </controlPr>
            </control>
          </mc:Choice>
        </mc:AlternateContent>
        <mc:AlternateContent xmlns:mc="http://schemas.openxmlformats.org/markup-compatibility/2006">
          <mc:Choice Requires="x14">
            <control shapeId="140290" r:id="rId5" name="Check Box 2">
              <controlPr defaultSize="0" autoFill="0" autoLine="0" autoPict="0" altText="">
                <anchor moveWithCells="1">
                  <from>
                    <xdr:col>4</xdr:col>
                    <xdr:colOff>762000</xdr:colOff>
                    <xdr:row>21</xdr:row>
                    <xdr:rowOff>161925</xdr:rowOff>
                  </from>
                  <to>
                    <xdr:col>5</xdr:col>
                    <xdr:colOff>285750</xdr:colOff>
                    <xdr:row>23</xdr:row>
                    <xdr:rowOff>9525</xdr:rowOff>
                  </to>
                </anchor>
              </controlPr>
            </control>
          </mc:Choice>
        </mc:AlternateContent>
        <mc:AlternateContent xmlns:mc="http://schemas.openxmlformats.org/markup-compatibility/2006">
          <mc:Choice Requires="x14">
            <control shapeId="140291"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40292"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40293" r:id="rId8" name="Check Box 5">
              <controlPr defaultSize="0" autoFill="0" autoLine="0" autoPict="0" altText="">
                <anchor moveWithCells="1">
                  <from>
                    <xdr:col>3</xdr:col>
                    <xdr:colOff>19050</xdr:colOff>
                    <xdr:row>21</xdr:row>
                    <xdr:rowOff>0</xdr:rowOff>
                  </from>
                  <to>
                    <xdr:col>3</xdr:col>
                    <xdr:colOff>323850</xdr:colOff>
                    <xdr:row>22</xdr:row>
                    <xdr:rowOff>38100</xdr:rowOff>
                  </to>
                </anchor>
              </controlPr>
            </control>
          </mc:Choice>
        </mc:AlternateContent>
        <mc:AlternateContent xmlns:mc="http://schemas.openxmlformats.org/markup-compatibility/2006">
          <mc:Choice Requires="x14">
            <control shapeId="140294" r:id="rId9" name="Check Box 6">
              <controlPr defaultSize="0" autoFill="0" autoLine="0" autoPict="0" altText="">
                <anchor moveWithCells="1">
                  <from>
                    <xdr:col>3</xdr:col>
                    <xdr:colOff>57150</xdr:colOff>
                    <xdr:row>29</xdr:row>
                    <xdr:rowOff>161925</xdr:rowOff>
                  </from>
                  <to>
                    <xdr:col>3</xdr:col>
                    <xdr:colOff>361950</xdr:colOff>
                    <xdr:row>30</xdr:row>
                    <xdr:rowOff>180975</xdr:rowOff>
                  </to>
                </anchor>
              </controlPr>
            </control>
          </mc:Choice>
        </mc:AlternateContent>
        <mc:AlternateContent xmlns:mc="http://schemas.openxmlformats.org/markup-compatibility/2006">
          <mc:Choice Requires="x14">
            <control shapeId="140295" r:id="rId10" name="Check Box 7">
              <controlPr defaultSize="0" autoFill="0" autoLine="0" autoPict="0" altText="">
                <anchor moveWithCells="1">
                  <from>
                    <xdr:col>3</xdr:col>
                    <xdr:colOff>57150</xdr:colOff>
                    <xdr:row>30</xdr:row>
                    <xdr:rowOff>161925</xdr:rowOff>
                  </from>
                  <to>
                    <xdr:col>3</xdr:col>
                    <xdr:colOff>361950</xdr:colOff>
                    <xdr:row>32</xdr:row>
                    <xdr:rowOff>9525</xdr:rowOff>
                  </to>
                </anchor>
              </controlPr>
            </control>
          </mc:Choice>
        </mc:AlternateContent>
        <mc:AlternateContent xmlns:mc="http://schemas.openxmlformats.org/markup-compatibility/2006">
          <mc:Choice Requires="x14">
            <control shapeId="140296" r:id="rId11" name="Check Box 8">
              <controlPr defaultSize="0" autoFill="0" autoLine="0" autoPict="0" altText="">
                <anchor moveWithCells="1">
                  <from>
                    <xdr:col>3</xdr:col>
                    <xdr:colOff>57150</xdr:colOff>
                    <xdr:row>31</xdr:row>
                    <xdr:rowOff>161925</xdr:rowOff>
                  </from>
                  <to>
                    <xdr:col>3</xdr:col>
                    <xdr:colOff>361950</xdr:colOff>
                    <xdr:row>33</xdr:row>
                    <xdr:rowOff>9525</xdr:rowOff>
                  </to>
                </anchor>
              </controlPr>
            </control>
          </mc:Choice>
        </mc:AlternateContent>
        <mc:AlternateContent xmlns:mc="http://schemas.openxmlformats.org/markup-compatibility/2006">
          <mc:Choice Requires="x14">
            <control shapeId="140297" r:id="rId12" name="Check Box 9">
              <controlPr defaultSize="0" autoFill="0" autoLine="0" autoPict="0" altText="">
                <anchor moveWithCells="1">
                  <from>
                    <xdr:col>3</xdr:col>
                    <xdr:colOff>57150</xdr:colOff>
                    <xdr:row>32</xdr:row>
                    <xdr:rowOff>190500</xdr:rowOff>
                  </from>
                  <to>
                    <xdr:col>3</xdr:col>
                    <xdr:colOff>361950</xdr:colOff>
                    <xdr:row>34</xdr:row>
                    <xdr:rowOff>47625</xdr:rowOff>
                  </to>
                </anchor>
              </controlPr>
            </control>
          </mc:Choice>
        </mc:AlternateContent>
        <mc:AlternateContent xmlns:mc="http://schemas.openxmlformats.org/markup-compatibility/2006">
          <mc:Choice Requires="x14">
            <control shapeId="140298" r:id="rId13" name="Check Box 10">
              <controlPr defaultSize="0" autoFill="0" autoLine="0" autoPict="0" altText="">
                <anchor moveWithCells="1">
                  <from>
                    <xdr:col>3</xdr:col>
                    <xdr:colOff>57150</xdr:colOff>
                    <xdr:row>33</xdr:row>
                    <xdr:rowOff>190500</xdr:rowOff>
                  </from>
                  <to>
                    <xdr:col>3</xdr:col>
                    <xdr:colOff>361950</xdr:colOff>
                    <xdr:row>35</xdr:row>
                    <xdr:rowOff>47625</xdr:rowOff>
                  </to>
                </anchor>
              </controlPr>
            </control>
          </mc:Choice>
        </mc:AlternateContent>
        <mc:AlternateContent xmlns:mc="http://schemas.openxmlformats.org/markup-compatibility/2006">
          <mc:Choice Requires="x14">
            <control shapeId="140301" r:id="rId14" name="Check Box 13">
              <controlPr defaultSize="0" autoFill="0" autoLine="0" autoPict="0" altText="">
                <anchor moveWithCells="1">
                  <from>
                    <xdr:col>4</xdr:col>
                    <xdr:colOff>762000</xdr:colOff>
                    <xdr:row>20</xdr:row>
                    <xdr:rowOff>171450</xdr:rowOff>
                  </from>
                  <to>
                    <xdr:col>5</xdr:col>
                    <xdr:colOff>285750</xdr:colOff>
                    <xdr:row>22</xdr:row>
                    <xdr:rowOff>0</xdr:rowOff>
                  </to>
                </anchor>
              </controlPr>
            </control>
          </mc:Choice>
        </mc:AlternateContent>
        <mc:AlternateContent xmlns:mc="http://schemas.openxmlformats.org/markup-compatibility/2006">
          <mc:Choice Requires="x14">
            <control shapeId="140302" r:id="rId15" name="Check Box 14">
              <controlPr defaultSize="0" autoFill="0" autoLine="0" autoPict="0" altText="">
                <anchor moveWithCells="1">
                  <from>
                    <xdr:col>4</xdr:col>
                    <xdr:colOff>762000</xdr:colOff>
                    <xdr:row>21</xdr:row>
                    <xdr:rowOff>161925</xdr:rowOff>
                  </from>
                  <to>
                    <xdr:col>5</xdr:col>
                    <xdr:colOff>285750</xdr:colOff>
                    <xdr:row>23</xdr:row>
                    <xdr:rowOff>9525</xdr:rowOff>
                  </to>
                </anchor>
              </controlPr>
            </control>
          </mc:Choice>
        </mc:AlternateContent>
        <mc:AlternateContent xmlns:mc="http://schemas.openxmlformats.org/markup-compatibility/2006">
          <mc:Choice Requires="x14">
            <control shapeId="140303" r:id="rId16" name="Check Box 15">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40304" r:id="rId17" name="Check Box 16">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40305" r:id="rId18" name="Check Box 17">
              <controlPr defaultSize="0" autoFill="0" autoLine="0" autoPict="0" altText="">
                <anchor moveWithCells="1">
                  <from>
                    <xdr:col>3</xdr:col>
                    <xdr:colOff>19050</xdr:colOff>
                    <xdr:row>21</xdr:row>
                    <xdr:rowOff>0</xdr:rowOff>
                  </from>
                  <to>
                    <xdr:col>3</xdr:col>
                    <xdr:colOff>323850</xdr:colOff>
                    <xdr:row>22</xdr:row>
                    <xdr:rowOff>38100</xdr:rowOff>
                  </to>
                </anchor>
              </controlPr>
            </control>
          </mc:Choice>
        </mc:AlternateContent>
        <mc:AlternateContent xmlns:mc="http://schemas.openxmlformats.org/markup-compatibility/2006">
          <mc:Choice Requires="x14">
            <control shapeId="140306" r:id="rId19" name="Check Box 18">
              <controlPr defaultSize="0" autoFill="0" autoLine="0" autoPict="0" altText="">
                <anchor moveWithCells="1">
                  <from>
                    <xdr:col>3</xdr:col>
                    <xdr:colOff>57150</xdr:colOff>
                    <xdr:row>29</xdr:row>
                    <xdr:rowOff>161925</xdr:rowOff>
                  </from>
                  <to>
                    <xdr:col>3</xdr:col>
                    <xdr:colOff>361950</xdr:colOff>
                    <xdr:row>30</xdr:row>
                    <xdr:rowOff>180975</xdr:rowOff>
                  </to>
                </anchor>
              </controlPr>
            </control>
          </mc:Choice>
        </mc:AlternateContent>
        <mc:AlternateContent xmlns:mc="http://schemas.openxmlformats.org/markup-compatibility/2006">
          <mc:Choice Requires="x14">
            <control shapeId="140307" r:id="rId20" name="Check Box 19">
              <controlPr defaultSize="0" autoFill="0" autoLine="0" autoPict="0" altText="">
                <anchor moveWithCells="1">
                  <from>
                    <xdr:col>3</xdr:col>
                    <xdr:colOff>57150</xdr:colOff>
                    <xdr:row>30</xdr:row>
                    <xdr:rowOff>161925</xdr:rowOff>
                  </from>
                  <to>
                    <xdr:col>3</xdr:col>
                    <xdr:colOff>361950</xdr:colOff>
                    <xdr:row>32</xdr:row>
                    <xdr:rowOff>9525</xdr:rowOff>
                  </to>
                </anchor>
              </controlPr>
            </control>
          </mc:Choice>
        </mc:AlternateContent>
        <mc:AlternateContent xmlns:mc="http://schemas.openxmlformats.org/markup-compatibility/2006">
          <mc:Choice Requires="x14">
            <control shapeId="140308" r:id="rId21" name="Check Box 20">
              <controlPr defaultSize="0" autoFill="0" autoLine="0" autoPict="0" altText="">
                <anchor moveWithCells="1">
                  <from>
                    <xdr:col>3</xdr:col>
                    <xdr:colOff>57150</xdr:colOff>
                    <xdr:row>31</xdr:row>
                    <xdr:rowOff>161925</xdr:rowOff>
                  </from>
                  <to>
                    <xdr:col>3</xdr:col>
                    <xdr:colOff>361950</xdr:colOff>
                    <xdr:row>33</xdr:row>
                    <xdr:rowOff>9525</xdr:rowOff>
                  </to>
                </anchor>
              </controlPr>
            </control>
          </mc:Choice>
        </mc:AlternateContent>
        <mc:AlternateContent xmlns:mc="http://schemas.openxmlformats.org/markup-compatibility/2006">
          <mc:Choice Requires="x14">
            <control shapeId="140309" r:id="rId22" name="Check Box 21">
              <controlPr defaultSize="0" autoFill="0" autoLine="0" autoPict="0" altText="">
                <anchor moveWithCells="1">
                  <from>
                    <xdr:col>3</xdr:col>
                    <xdr:colOff>57150</xdr:colOff>
                    <xdr:row>32</xdr:row>
                    <xdr:rowOff>190500</xdr:rowOff>
                  </from>
                  <to>
                    <xdr:col>3</xdr:col>
                    <xdr:colOff>361950</xdr:colOff>
                    <xdr:row>34</xdr:row>
                    <xdr:rowOff>47625</xdr:rowOff>
                  </to>
                </anchor>
              </controlPr>
            </control>
          </mc:Choice>
        </mc:AlternateContent>
        <mc:AlternateContent xmlns:mc="http://schemas.openxmlformats.org/markup-compatibility/2006">
          <mc:Choice Requires="x14">
            <control shapeId="140310" r:id="rId23" name="Check Box 22">
              <controlPr defaultSize="0" autoFill="0" autoLine="0" autoPict="0" altText="">
                <anchor moveWithCells="1">
                  <from>
                    <xdr:col>3</xdr:col>
                    <xdr:colOff>57150</xdr:colOff>
                    <xdr:row>33</xdr:row>
                    <xdr:rowOff>190500</xdr:rowOff>
                  </from>
                  <to>
                    <xdr:col>3</xdr:col>
                    <xdr:colOff>361950</xdr:colOff>
                    <xdr:row>35</xdr:row>
                    <xdr:rowOff>47625</xdr:rowOff>
                  </to>
                </anchor>
              </controlPr>
            </control>
          </mc:Choice>
        </mc:AlternateContent>
        <mc:AlternateContent xmlns:mc="http://schemas.openxmlformats.org/markup-compatibility/2006">
          <mc:Choice Requires="x14">
            <control shapeId="140311" r:id="rId24" name="Check Box 23">
              <controlPr defaultSize="0" autoFill="0" autoLine="0" autoPict="0" altText="">
                <anchor moveWithCells="1">
                  <from>
                    <xdr:col>4</xdr:col>
                    <xdr:colOff>762000</xdr:colOff>
                    <xdr:row>20</xdr:row>
                    <xdr:rowOff>171450</xdr:rowOff>
                  </from>
                  <to>
                    <xdr:col>5</xdr:col>
                    <xdr:colOff>285750</xdr:colOff>
                    <xdr:row>22</xdr:row>
                    <xdr:rowOff>19050</xdr:rowOff>
                  </to>
                </anchor>
              </controlPr>
            </control>
          </mc:Choice>
        </mc:AlternateContent>
        <mc:AlternateContent xmlns:mc="http://schemas.openxmlformats.org/markup-compatibility/2006">
          <mc:Choice Requires="x14">
            <control shapeId="140312" r:id="rId25" name="Check Box 24">
              <controlPr defaultSize="0" autoFill="0" autoLine="0" autoPict="0" altText="">
                <anchor moveWithCells="1">
                  <from>
                    <xdr:col>4</xdr:col>
                    <xdr:colOff>762000</xdr:colOff>
                    <xdr:row>21</xdr:row>
                    <xdr:rowOff>161925</xdr:rowOff>
                  </from>
                  <to>
                    <xdr:col>5</xdr:col>
                    <xdr:colOff>285750</xdr:colOff>
                    <xdr:row>23</xdr:row>
                    <xdr:rowOff>28575</xdr:rowOff>
                  </to>
                </anchor>
              </controlPr>
            </control>
          </mc:Choice>
        </mc:AlternateContent>
        <mc:AlternateContent xmlns:mc="http://schemas.openxmlformats.org/markup-compatibility/2006">
          <mc:Choice Requires="x14">
            <control shapeId="140313" r:id="rId26" name="Check Box 25">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40314" r:id="rId27" name="Check Box 26">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40315" r:id="rId28" name="Check Box 27">
              <controlPr defaultSize="0" autoFill="0" autoLine="0" autoPict="0" altText="">
                <anchor moveWithCells="1">
                  <from>
                    <xdr:col>3</xdr:col>
                    <xdr:colOff>19050</xdr:colOff>
                    <xdr:row>21</xdr:row>
                    <xdr:rowOff>0</xdr:rowOff>
                  </from>
                  <to>
                    <xdr:col>3</xdr:col>
                    <xdr:colOff>323850</xdr:colOff>
                    <xdr:row>22</xdr:row>
                    <xdr:rowOff>57150</xdr:rowOff>
                  </to>
                </anchor>
              </controlPr>
            </control>
          </mc:Choice>
        </mc:AlternateContent>
        <mc:AlternateContent xmlns:mc="http://schemas.openxmlformats.org/markup-compatibility/2006">
          <mc:Choice Requires="x14">
            <control shapeId="140316" r:id="rId29" name="Check Box 28">
              <controlPr defaultSize="0" autoFill="0" autoLine="0" autoPict="0" altText="">
                <anchor moveWithCells="1">
                  <from>
                    <xdr:col>3</xdr:col>
                    <xdr:colOff>57150</xdr:colOff>
                    <xdr:row>29</xdr:row>
                    <xdr:rowOff>161925</xdr:rowOff>
                  </from>
                  <to>
                    <xdr:col>3</xdr:col>
                    <xdr:colOff>361950</xdr:colOff>
                    <xdr:row>30</xdr:row>
                    <xdr:rowOff>161925</xdr:rowOff>
                  </to>
                </anchor>
              </controlPr>
            </control>
          </mc:Choice>
        </mc:AlternateContent>
        <mc:AlternateContent xmlns:mc="http://schemas.openxmlformats.org/markup-compatibility/2006">
          <mc:Choice Requires="x14">
            <control shapeId="140317" r:id="rId30" name="Check Box 29">
              <controlPr defaultSize="0" autoFill="0" autoLine="0" autoPict="0" altText="">
                <anchor moveWithCells="1">
                  <from>
                    <xdr:col>3</xdr:col>
                    <xdr:colOff>57150</xdr:colOff>
                    <xdr:row>30</xdr:row>
                    <xdr:rowOff>161925</xdr:rowOff>
                  </from>
                  <to>
                    <xdr:col>3</xdr:col>
                    <xdr:colOff>361950</xdr:colOff>
                    <xdr:row>32</xdr:row>
                    <xdr:rowOff>47625</xdr:rowOff>
                  </to>
                </anchor>
              </controlPr>
            </control>
          </mc:Choice>
        </mc:AlternateContent>
        <mc:AlternateContent xmlns:mc="http://schemas.openxmlformats.org/markup-compatibility/2006">
          <mc:Choice Requires="x14">
            <control shapeId="140318" r:id="rId31" name="Check Box 30">
              <controlPr defaultSize="0" autoFill="0" autoLine="0" autoPict="0" altText="">
                <anchor moveWithCells="1">
                  <from>
                    <xdr:col>3</xdr:col>
                    <xdr:colOff>57150</xdr:colOff>
                    <xdr:row>31</xdr:row>
                    <xdr:rowOff>161925</xdr:rowOff>
                  </from>
                  <to>
                    <xdr:col>3</xdr:col>
                    <xdr:colOff>361950</xdr:colOff>
                    <xdr:row>33</xdr:row>
                    <xdr:rowOff>47625</xdr:rowOff>
                  </to>
                </anchor>
              </controlPr>
            </control>
          </mc:Choice>
        </mc:AlternateContent>
        <mc:AlternateContent xmlns:mc="http://schemas.openxmlformats.org/markup-compatibility/2006">
          <mc:Choice Requires="x14">
            <control shapeId="140319" r:id="rId32" name="Check Box 31">
              <controlPr defaultSize="0" autoFill="0" autoLine="0" autoPict="0" altText="">
                <anchor moveWithCells="1">
                  <from>
                    <xdr:col>3</xdr:col>
                    <xdr:colOff>57150</xdr:colOff>
                    <xdr:row>32</xdr:row>
                    <xdr:rowOff>190500</xdr:rowOff>
                  </from>
                  <to>
                    <xdr:col>3</xdr:col>
                    <xdr:colOff>361950</xdr:colOff>
                    <xdr:row>34</xdr:row>
                    <xdr:rowOff>85725</xdr:rowOff>
                  </to>
                </anchor>
              </controlPr>
            </control>
          </mc:Choice>
        </mc:AlternateContent>
        <mc:AlternateContent xmlns:mc="http://schemas.openxmlformats.org/markup-compatibility/2006">
          <mc:Choice Requires="x14">
            <control shapeId="140320" r:id="rId33" name="Check Box 32">
              <controlPr defaultSize="0" autoFill="0" autoLine="0" autoPict="0" altText="">
                <anchor moveWithCells="1">
                  <from>
                    <xdr:col>3</xdr:col>
                    <xdr:colOff>57150</xdr:colOff>
                    <xdr:row>33</xdr:row>
                    <xdr:rowOff>190500</xdr:rowOff>
                  </from>
                  <to>
                    <xdr:col>3</xdr:col>
                    <xdr:colOff>361950</xdr:colOff>
                    <xdr:row>35</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'C'!$D$3:$D$4</xm:f>
          </x14:formula1>
          <xm:sqref>S34 B53:B57 B62:B66</xm:sqref>
        </x14:dataValidation>
        <x14:dataValidation type="list" allowBlank="1" showInputMessage="1" showErrorMessage="1">
          <x14:formula1>
            <xm:f>'C'!$C$3:$C$5</xm:f>
          </x14:formula1>
          <xm:sqref>F46</xm:sqref>
        </x14:dataValidation>
        <x14:dataValidation type="list" allowBlank="1" showInputMessage="1" showErrorMessage="1">
          <x14:formula1>
            <xm:f>'C'!$K$3:$K$7</xm:f>
          </x14:formula1>
          <xm:sqref>O46 F45</xm:sqref>
        </x14:dataValidation>
        <x14:dataValidation type="list" allowBlank="1" showInputMessage="1" showErrorMessage="1">
          <x14:formula1>
            <xm:f>'C'!$E$3:$E$16</xm:f>
          </x14:formula1>
          <xm:sqref>D13:L13</xm:sqref>
        </x14:dataValidation>
        <x14:dataValidation type="list" allowBlank="1" showInputMessage="1" showErrorMessage="1">
          <x14:formula1>
            <xm:f>'C'!$L$3:$L$313</xm:f>
          </x14:formula1>
          <xm:sqref>D15</xm:sqref>
        </x14:dataValidation>
        <x14:dataValidation type="list" allowBlank="1" showInputMessage="1" showErrorMessage="1">
          <x14:formula1>
            <xm:f>'C'!$L$3:$L$48</xm:f>
          </x14:formula1>
          <xm:sqref>I4</xm:sqref>
        </x14:dataValidation>
        <x14:dataValidation type="list" allowBlank="1" showErrorMessage="1">
          <x14:formula1>
            <xm:f>'C'!$G$3:$G$50</xm:f>
          </x14:formula1>
          <xm:sqref>D6</xm:sqref>
        </x14:dataValidation>
      </x14:dataValidations>
    </ext>
  </extLst>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68"/>
  <sheetViews>
    <sheetView topLeftCell="B1" workbookViewId="0">
      <selection activeCell="D6" sqref="D6:K6"/>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258</v>
      </c>
      <c r="C1" s="96"/>
      <c r="D1" s="96"/>
      <c r="E1" s="96"/>
      <c r="F1" s="96"/>
      <c r="G1" s="96"/>
      <c r="H1" s="96"/>
      <c r="I1" s="96"/>
      <c r="J1" s="97"/>
      <c r="K1" s="97"/>
      <c r="L1" s="7"/>
      <c r="M1" s="55"/>
      <c r="N1" s="7"/>
    </row>
    <row r="2" spans="1:16" s="6" customFormat="1" ht="18.75">
      <c r="B2" s="98" t="s">
        <v>208</v>
      </c>
      <c r="C2" s="99"/>
      <c r="D2" s="100"/>
      <c r="E2" s="100"/>
      <c r="F2" s="100"/>
      <c r="G2" s="100"/>
      <c r="H2" s="100"/>
      <c r="I2" s="100"/>
      <c r="J2" s="97"/>
      <c r="K2" s="97"/>
      <c r="L2" s="7"/>
      <c r="M2" s="55"/>
      <c r="N2" s="7"/>
    </row>
    <row r="3" spans="1:16" s="8" customFormat="1" ht="11.25">
      <c r="B3" s="9"/>
      <c r="C3" s="10"/>
      <c r="M3" s="56"/>
    </row>
    <row r="4" spans="1:16" ht="15.75">
      <c r="B4" s="101" t="s">
        <v>209</v>
      </c>
      <c r="C4" s="102"/>
      <c r="D4" s="103"/>
      <c r="E4" s="103"/>
      <c r="F4" s="104"/>
      <c r="G4" s="103"/>
      <c r="H4" s="105" t="s">
        <v>210</v>
      </c>
      <c r="I4" s="106">
        <v>2</v>
      </c>
      <c r="J4" s="107" t="s">
        <v>211</v>
      </c>
      <c r="K4" s="107">
        <f>COUNTIF('Evaluaciones 2023'!B:B,D6)</f>
        <v>0</v>
      </c>
      <c r="L4" s="8"/>
      <c r="M4" s="56"/>
      <c r="N4" s="8"/>
      <c r="O4" s="8"/>
      <c r="P4" s="8"/>
    </row>
    <row r="5" spans="1:16" s="16" customFormat="1" ht="5.25" customHeight="1">
      <c r="A5" s="11"/>
      <c r="B5" s="14"/>
      <c r="C5" s="15"/>
      <c r="F5" s="17"/>
      <c r="M5" s="57"/>
    </row>
    <row r="6" spans="1:16" ht="24.75" customHeight="1">
      <c r="B6" s="183" t="s">
        <v>212</v>
      </c>
      <c r="C6" s="183"/>
      <c r="D6" s="176" t="s">
        <v>54</v>
      </c>
      <c r="E6" s="177"/>
      <c r="F6" s="177"/>
      <c r="G6" s="177"/>
      <c r="H6" s="177"/>
      <c r="I6" s="177"/>
      <c r="J6" s="177"/>
      <c r="K6" s="177"/>
    </row>
    <row r="7" spans="1:16" s="73" customFormat="1" ht="35.25" customHeight="1">
      <c r="B7" s="182" t="s">
        <v>213</v>
      </c>
      <c r="C7" s="182"/>
      <c r="D7" s="178" t="str">
        <f>VLOOKUP(D6,'C'!G3:M54,2,FALSE)</f>
        <v>G00 Comisión de Apelación y Arbitraje del Deporte, L6I Comisión Nacional de Cultura Física y Deporte</v>
      </c>
      <c r="E7" s="179"/>
      <c r="F7" s="179"/>
      <c r="G7" s="179"/>
      <c r="H7" s="179"/>
      <c r="I7" s="179"/>
      <c r="J7" s="179"/>
      <c r="K7" s="179"/>
      <c r="L7" s="74"/>
      <c r="M7" s="75"/>
      <c r="N7" s="74"/>
      <c r="O7" s="74"/>
      <c r="P7" s="74"/>
    </row>
    <row r="8" spans="1:16" ht="18.75" customHeight="1">
      <c r="B8" s="166" t="s">
        <v>214</v>
      </c>
      <c r="C8" s="166"/>
      <c r="D8" s="180" t="str">
        <f>VLOOKUP(D6,'C'!G3:M51,3,FALSE)</f>
        <v>Ficha de Monitoreo y Evaluación de Diseño</v>
      </c>
      <c r="E8" s="181"/>
      <c r="F8" s="181"/>
      <c r="G8" s="181"/>
      <c r="H8" s="181"/>
      <c r="I8" s="181"/>
      <c r="J8" s="181"/>
      <c r="K8" s="181"/>
    </row>
    <row r="9" spans="1:16" s="18" customFormat="1" ht="17.25" customHeight="1">
      <c r="B9" s="166" t="s">
        <v>215</v>
      </c>
      <c r="C9" s="166"/>
      <c r="D9" s="180">
        <f>VLOOKUP(D6,'C'!G3:M51,4,FALSE)</f>
        <v>2023</v>
      </c>
      <c r="E9" s="181"/>
      <c r="F9" s="181"/>
      <c r="G9" s="181"/>
      <c r="H9" s="181"/>
      <c r="I9" s="181"/>
      <c r="J9" s="181"/>
      <c r="K9" s="181"/>
      <c r="M9" s="58"/>
    </row>
    <row r="10" spans="1:16" ht="13.5" customHeight="1">
      <c r="G10" s="19"/>
      <c r="H10" s="19"/>
      <c r="I10" s="19"/>
      <c r="J10" s="19"/>
      <c r="K10" s="19"/>
      <c r="L10" s="19"/>
      <c r="M10" s="59"/>
      <c r="N10" s="20"/>
    </row>
    <row r="11" spans="1:16" s="21" customFormat="1" ht="13.5" customHeight="1">
      <c r="B11" s="12" t="s">
        <v>216</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89" t="s">
        <v>4</v>
      </c>
      <c r="C13" s="189"/>
      <c r="D13" s="194" t="s">
        <v>23</v>
      </c>
      <c r="E13" s="195"/>
      <c r="F13" s="195"/>
      <c r="G13" s="195"/>
      <c r="H13" s="195"/>
      <c r="I13" s="195"/>
      <c r="J13" s="195"/>
      <c r="K13" s="195"/>
      <c r="M13" s="61"/>
    </row>
    <row r="14" spans="1:16" s="27" customFormat="1" ht="15" customHeight="1">
      <c r="A14" s="18"/>
      <c r="B14" s="189" t="s">
        <v>217</v>
      </c>
      <c r="C14" s="189"/>
      <c r="D14" s="192" t="e">
        <f>VLOOKUP(D6,'Evaluaciones 2023'!B3:N585,7,FALSE)</f>
        <v>#N/A</v>
      </c>
      <c r="E14" s="193"/>
      <c r="F14" s="193"/>
      <c r="G14" s="193"/>
      <c r="H14" s="193"/>
      <c r="I14" s="193"/>
      <c r="J14" s="193"/>
      <c r="K14" s="193"/>
      <c r="M14" s="61"/>
    </row>
    <row r="15" spans="1:16" s="27" customFormat="1" ht="15">
      <c r="A15" s="18"/>
      <c r="B15" s="189" t="s">
        <v>218</v>
      </c>
      <c r="C15" s="189"/>
      <c r="D15" s="194">
        <v>1</v>
      </c>
      <c r="E15" s="195"/>
      <c r="F15" s="195"/>
      <c r="G15" s="195"/>
      <c r="H15" s="195"/>
      <c r="I15" s="195"/>
      <c r="J15" s="195"/>
      <c r="K15" s="195"/>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216</v>
      </c>
      <c r="C17" s="184" t="e">
        <f>VLOOKUP(CONCATENATE($D$6,$I4),'Evaluaciones 2023'!$A$1:$L$1158,10,FALSE)</f>
        <v>#N/A</v>
      </c>
      <c r="D17" s="185"/>
      <c r="E17" s="185"/>
      <c r="F17" s="185"/>
      <c r="G17" s="185"/>
      <c r="H17" s="185"/>
      <c r="I17" s="185"/>
      <c r="J17" s="185"/>
      <c r="K17" s="185"/>
      <c r="L17" s="17"/>
      <c r="M17" s="63"/>
      <c r="N17" s="17"/>
      <c r="O17" s="17"/>
      <c r="P17" s="17"/>
    </row>
    <row r="18" spans="1:21" s="27" customFormat="1" ht="17.25" customHeight="1">
      <c r="A18" s="18"/>
      <c r="B18" s="29"/>
      <c r="C18" s="30"/>
      <c r="D18" s="30"/>
      <c r="E18" s="30"/>
      <c r="F18" s="30"/>
      <c r="G18" s="30"/>
      <c r="H18" s="30"/>
      <c r="I18" s="30"/>
      <c r="J18" s="30"/>
      <c r="K18" s="30"/>
      <c r="L18" s="17"/>
      <c r="M18" s="63"/>
      <c r="N18" s="17"/>
      <c r="O18" s="17"/>
      <c r="P18" s="17"/>
    </row>
    <row r="19" spans="1:21" s="27" customFormat="1" ht="144" customHeight="1">
      <c r="A19" s="18"/>
      <c r="B19" s="11" t="s">
        <v>161</v>
      </c>
      <c r="C19" s="184" t="e">
        <f>VLOOKUP(CONCATENATE($D$6,$I4),'Evaluaciones 2023'!$A$1:$L$1158,12,FALSE)</f>
        <v>#N/A</v>
      </c>
      <c r="D19" s="185"/>
      <c r="E19" s="185"/>
      <c r="F19" s="185"/>
      <c r="G19" s="185"/>
      <c r="H19" s="185"/>
      <c r="I19" s="185"/>
      <c r="J19" s="185"/>
      <c r="K19" s="185"/>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87" t="s">
        <v>0</v>
      </c>
      <c r="C21" s="187"/>
      <c r="D21" s="31"/>
      <c r="E21" s="31"/>
      <c r="F21" s="31"/>
      <c r="G21" s="31"/>
      <c r="H21" s="31"/>
      <c r="I21" s="31"/>
      <c r="J21" s="31"/>
      <c r="K21" s="13"/>
      <c r="M21" s="65" t="b">
        <v>0</v>
      </c>
      <c r="N21" s="11"/>
    </row>
    <row r="22" spans="1:21" s="18" customFormat="1" ht="15.75">
      <c r="B22" s="188" t="s">
        <v>219</v>
      </c>
      <c r="C22" s="188"/>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29</v>
      </c>
      <c r="F24" s="51"/>
      <c r="I24" s="17"/>
      <c r="J24" s="32"/>
      <c r="K24" s="11"/>
      <c r="L24" s="32"/>
      <c r="M24" s="66" t="b">
        <v>0</v>
      </c>
      <c r="N24" s="11"/>
      <c r="O24" s="32"/>
    </row>
    <row r="25" spans="1:21" s="18" customFormat="1" ht="15">
      <c r="B25" s="33"/>
      <c r="C25" s="33"/>
      <c r="E25" s="32" t="s">
        <v>37</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86" t="s">
        <v>220</v>
      </c>
      <c r="C27" s="186"/>
      <c r="D27" s="186"/>
      <c r="E27" s="160" t="s">
        <v>252</v>
      </c>
      <c r="F27" s="161"/>
      <c r="G27" s="161"/>
      <c r="H27" s="161"/>
      <c r="I27" s="161"/>
      <c r="J27" s="161"/>
      <c r="K27" s="162"/>
      <c r="L27" s="16"/>
      <c r="M27" s="57"/>
      <c r="N27" s="16"/>
      <c r="O27" s="16"/>
      <c r="P27" s="16"/>
    </row>
    <row r="28" spans="1:21">
      <c r="F28" s="19"/>
      <c r="H28" s="19"/>
      <c r="I28" s="19"/>
      <c r="J28" s="19"/>
      <c r="K28" s="19"/>
      <c r="L28" s="19"/>
      <c r="M28" s="59"/>
      <c r="N28" s="20"/>
    </row>
    <row r="29" spans="1:21" s="21" customFormat="1" ht="13.5" customHeight="1">
      <c r="B29" s="12" t="s">
        <v>221</v>
      </c>
      <c r="C29" s="34"/>
      <c r="D29" s="34"/>
      <c r="E29" s="34"/>
      <c r="F29" s="34"/>
      <c r="G29" s="35"/>
      <c r="H29" s="35"/>
      <c r="I29" s="35"/>
      <c r="J29" s="35"/>
      <c r="K29" s="35"/>
      <c r="L29" s="36"/>
      <c r="M29" s="67"/>
      <c r="N29" s="37"/>
    </row>
    <row r="30" spans="1:21" s="26" customFormat="1" ht="14.25" customHeight="1">
      <c r="A30" s="21"/>
      <c r="B30" s="14"/>
      <c r="C30" s="152" t="s">
        <v>222</v>
      </c>
      <c r="D30" s="152"/>
      <c r="G30" s="24"/>
      <c r="H30" s="11"/>
      <c r="I30" s="11"/>
      <c r="J30" s="11"/>
      <c r="K30" s="11"/>
      <c r="L30" s="11"/>
      <c r="M30" s="38"/>
      <c r="N30" s="11"/>
      <c r="O30" s="11"/>
      <c r="P30" s="11"/>
    </row>
    <row r="31" spans="1:21" ht="15.75">
      <c r="B31" s="159" t="s">
        <v>223</v>
      </c>
      <c r="C31" s="159"/>
      <c r="D31" s="50"/>
      <c r="M31" s="68" t="b">
        <v>0</v>
      </c>
      <c r="Q31" s="21"/>
      <c r="T31" s="21"/>
      <c r="U31" s="21"/>
    </row>
    <row r="32" spans="1:21" ht="15.75">
      <c r="B32" s="159" t="s">
        <v>224</v>
      </c>
      <c r="C32" s="159"/>
      <c r="D32" s="51"/>
      <c r="M32" s="68" t="b">
        <v>0</v>
      </c>
      <c r="Q32" s="21"/>
      <c r="T32" s="21"/>
      <c r="U32" s="21"/>
    </row>
    <row r="33" spans="1:21" ht="15.75">
      <c r="B33" s="174" t="s">
        <v>225</v>
      </c>
      <c r="C33" s="174"/>
      <c r="D33" s="50"/>
      <c r="E33" s="20" t="s">
        <v>226</v>
      </c>
      <c r="F33" s="168"/>
      <c r="G33" s="169"/>
      <c r="H33" s="169"/>
      <c r="I33" s="169"/>
      <c r="J33" s="169"/>
      <c r="K33" s="170"/>
      <c r="M33" s="68" t="b">
        <v>0</v>
      </c>
      <c r="Q33" s="21"/>
      <c r="T33" s="21"/>
      <c r="U33" s="21"/>
    </row>
    <row r="34" spans="1:21" s="38" customFormat="1" ht="15.75">
      <c r="B34" s="175" t="s">
        <v>227</v>
      </c>
      <c r="C34" s="175"/>
      <c r="D34" s="52"/>
      <c r="E34" s="20" t="s">
        <v>226</v>
      </c>
      <c r="F34" s="168"/>
      <c r="G34" s="169"/>
      <c r="H34" s="169"/>
      <c r="I34" s="169"/>
      <c r="J34" s="169"/>
      <c r="K34" s="170"/>
      <c r="L34" s="11"/>
      <c r="M34" s="68" t="b">
        <v>0</v>
      </c>
      <c r="N34" s="11"/>
      <c r="O34" s="11"/>
      <c r="P34" s="11"/>
      <c r="Q34" s="21"/>
      <c r="R34" s="21"/>
      <c r="S34" s="21"/>
      <c r="T34" s="39"/>
      <c r="U34" s="39"/>
    </row>
    <row r="35" spans="1:21" s="38" customFormat="1" ht="15.75">
      <c r="B35" s="175" t="s">
        <v>228</v>
      </c>
      <c r="C35" s="175"/>
      <c r="D35" s="53"/>
      <c r="E35" s="20" t="s">
        <v>226</v>
      </c>
      <c r="F35" s="168"/>
      <c r="G35" s="169"/>
      <c r="H35" s="169"/>
      <c r="I35" s="169"/>
      <c r="J35" s="169"/>
      <c r="K35" s="170"/>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229</v>
      </c>
      <c r="Q37" s="21"/>
      <c r="R37" s="21"/>
      <c r="S37" s="21"/>
      <c r="T37" s="21"/>
      <c r="U37" s="21"/>
    </row>
    <row r="38" spans="1:21" ht="45" customHeight="1">
      <c r="B38" s="160"/>
      <c r="C38" s="161"/>
      <c r="D38" s="161"/>
      <c r="E38" s="161"/>
      <c r="F38" s="161"/>
      <c r="G38" s="161"/>
      <c r="H38" s="161"/>
      <c r="I38" s="161"/>
      <c r="J38" s="161"/>
      <c r="K38" s="162"/>
      <c r="Q38" s="21"/>
      <c r="R38" s="21"/>
      <c r="S38" s="21"/>
      <c r="T38" s="21"/>
      <c r="U38" s="21"/>
    </row>
    <row r="39" spans="1:21" ht="7.5" customHeight="1">
      <c r="Q39" s="21"/>
      <c r="R39" s="21"/>
      <c r="S39" s="21"/>
      <c r="T39" s="21"/>
      <c r="U39" s="21"/>
    </row>
    <row r="40" spans="1:21" ht="15.75" customHeight="1">
      <c r="B40" s="49" t="s">
        <v>230</v>
      </c>
      <c r="C40" s="41"/>
      <c r="D40" s="41"/>
      <c r="E40" s="41"/>
      <c r="Q40" s="21"/>
      <c r="R40" s="21"/>
      <c r="S40" s="21"/>
      <c r="T40" s="21"/>
      <c r="U40" s="21"/>
    </row>
    <row r="41" spans="1:21" ht="45" customHeight="1">
      <c r="B41" s="160" t="s">
        <v>253</v>
      </c>
      <c r="C41" s="161"/>
      <c r="D41" s="161"/>
      <c r="E41" s="161"/>
      <c r="F41" s="161"/>
      <c r="G41" s="161"/>
      <c r="H41" s="161"/>
      <c r="I41" s="161"/>
      <c r="J41" s="161"/>
      <c r="K41" s="162"/>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66" t="s">
        <v>231</v>
      </c>
      <c r="C45" s="166"/>
      <c r="D45" s="166"/>
      <c r="E45" s="166"/>
      <c r="F45" s="160" t="s">
        <v>27</v>
      </c>
      <c r="G45" s="161"/>
      <c r="H45" s="161"/>
      <c r="I45" s="161"/>
      <c r="J45" s="161"/>
      <c r="K45" s="162"/>
    </row>
    <row r="46" spans="1:21" ht="20.25" customHeight="1">
      <c r="B46" s="166" t="s">
        <v>232</v>
      </c>
      <c r="C46" s="166"/>
      <c r="D46" s="166"/>
      <c r="E46" s="166"/>
      <c r="F46" s="163"/>
      <c r="G46" s="164"/>
      <c r="H46" s="164"/>
      <c r="I46" s="164"/>
      <c r="J46" s="164"/>
      <c r="K46" s="165"/>
      <c r="L46" s="20"/>
      <c r="M46" s="69"/>
      <c r="N46" s="20"/>
      <c r="O46" s="10"/>
    </row>
    <row r="47" spans="1:21">
      <c r="F47" s="43"/>
      <c r="G47" s="43"/>
      <c r="H47" s="43"/>
      <c r="I47" s="43"/>
      <c r="J47" s="43"/>
      <c r="K47" s="43"/>
      <c r="L47" s="43"/>
      <c r="M47" s="70"/>
      <c r="N47" s="43"/>
      <c r="O47" s="43"/>
      <c r="P47" s="43"/>
    </row>
    <row r="48" spans="1:21" ht="15.75" customHeight="1">
      <c r="A48" s="21"/>
      <c r="B48" s="44" t="s">
        <v>233</v>
      </c>
      <c r="C48" s="22"/>
      <c r="D48" s="22"/>
      <c r="E48" s="22"/>
      <c r="F48" s="22"/>
      <c r="G48" s="23"/>
      <c r="H48" s="23"/>
      <c r="I48" s="23"/>
      <c r="J48" s="23"/>
      <c r="K48" s="23"/>
      <c r="L48" s="20"/>
      <c r="M48" s="69"/>
      <c r="N48" s="20"/>
      <c r="O48" s="10"/>
    </row>
    <row r="50" spans="2:16" ht="64.5" customHeight="1">
      <c r="B50" s="32" t="s">
        <v>216</v>
      </c>
      <c r="C50" s="172" t="e">
        <f>C17</f>
        <v>#N/A</v>
      </c>
      <c r="D50" s="173"/>
      <c r="E50" s="173"/>
      <c r="F50" s="173"/>
      <c r="G50" s="173"/>
      <c r="H50" s="173"/>
      <c r="I50" s="173"/>
      <c r="J50" s="173"/>
      <c r="K50" s="173"/>
    </row>
    <row r="52" spans="2:16" ht="27.75" customHeight="1">
      <c r="B52" s="76" t="s">
        <v>246</v>
      </c>
      <c r="C52" s="171" t="s">
        <v>235</v>
      </c>
      <c r="D52" s="171"/>
      <c r="E52" s="171"/>
      <c r="F52" s="171"/>
      <c r="G52" s="171"/>
      <c r="H52" s="45" t="s">
        <v>236</v>
      </c>
      <c r="I52" s="45" t="s">
        <v>237</v>
      </c>
      <c r="J52" s="45" t="s">
        <v>238</v>
      </c>
      <c r="K52" s="45" t="s">
        <v>239</v>
      </c>
      <c r="L52" s="46"/>
      <c r="M52" s="71"/>
      <c r="N52" s="46"/>
      <c r="O52" s="46"/>
      <c r="P52" s="46"/>
    </row>
    <row r="53" spans="2:16" ht="45" customHeight="1">
      <c r="B53" s="47"/>
      <c r="C53" s="167"/>
      <c r="D53" s="167"/>
      <c r="E53" s="167"/>
      <c r="F53" s="167"/>
      <c r="G53" s="167"/>
      <c r="H53" s="79"/>
      <c r="I53" s="80"/>
      <c r="J53" s="79"/>
      <c r="K53" s="79"/>
      <c r="M53" s="68" t="b">
        <v>0</v>
      </c>
    </row>
    <row r="54" spans="2:16" ht="45" customHeight="1">
      <c r="B54" s="47"/>
      <c r="C54" s="167"/>
      <c r="D54" s="167"/>
      <c r="E54" s="167"/>
      <c r="F54" s="167"/>
      <c r="G54" s="167"/>
      <c r="H54" s="79"/>
      <c r="I54" s="80"/>
      <c r="J54" s="79"/>
      <c r="K54" s="79"/>
      <c r="M54" s="68" t="b">
        <v>1</v>
      </c>
    </row>
    <row r="55" spans="2:16" ht="45" customHeight="1">
      <c r="B55" s="47"/>
      <c r="C55" s="167"/>
      <c r="D55" s="167"/>
      <c r="E55" s="167"/>
      <c r="F55" s="167"/>
      <c r="G55" s="167"/>
      <c r="H55" s="79"/>
      <c r="I55" s="80"/>
      <c r="J55" s="79"/>
      <c r="K55" s="79"/>
      <c r="M55" s="68" t="b">
        <v>0</v>
      </c>
    </row>
    <row r="56" spans="2:16" ht="45" customHeight="1">
      <c r="B56" s="47"/>
      <c r="C56" s="167"/>
      <c r="D56" s="167"/>
      <c r="E56" s="167"/>
      <c r="F56" s="167"/>
      <c r="G56" s="167"/>
      <c r="H56" s="79"/>
      <c r="I56" s="80"/>
      <c r="J56" s="79"/>
      <c r="K56" s="79"/>
      <c r="M56" s="68" t="b">
        <v>0</v>
      </c>
    </row>
    <row r="57" spans="2:16" ht="45" customHeight="1">
      <c r="B57" s="47"/>
      <c r="C57" s="167"/>
      <c r="D57" s="167"/>
      <c r="E57" s="167"/>
      <c r="F57" s="167"/>
      <c r="G57" s="167"/>
      <c r="H57" s="79"/>
      <c r="I57" s="80"/>
      <c r="J57" s="79"/>
      <c r="K57" s="79"/>
      <c r="M57" s="68" t="b">
        <v>0</v>
      </c>
    </row>
    <row r="59" spans="2:16" ht="15.75">
      <c r="B59" s="44" t="s">
        <v>240</v>
      </c>
      <c r="C59" s="22"/>
      <c r="D59" s="22"/>
      <c r="E59" s="22"/>
      <c r="F59" s="22"/>
      <c r="G59" s="23"/>
      <c r="H59" s="23"/>
      <c r="I59" s="23"/>
      <c r="J59" s="23"/>
      <c r="K59" s="23"/>
    </row>
    <row r="60" spans="2:16" ht="3.75" customHeight="1"/>
    <row r="61" spans="2:16" ht="25.5">
      <c r="B61" s="76" t="s">
        <v>248</v>
      </c>
      <c r="C61" s="77" t="s">
        <v>241</v>
      </c>
      <c r="D61" s="153" t="s">
        <v>242</v>
      </c>
      <c r="E61" s="154"/>
      <c r="F61" s="154"/>
      <c r="G61" s="155"/>
      <c r="H61" s="45" t="s">
        <v>236</v>
      </c>
      <c r="I61" s="45" t="s">
        <v>237</v>
      </c>
      <c r="J61" s="45" t="s">
        <v>238</v>
      </c>
      <c r="K61" s="45" t="s">
        <v>239</v>
      </c>
    </row>
    <row r="62" spans="2:16" ht="45" customHeight="1">
      <c r="B62" s="47"/>
      <c r="C62" s="81"/>
      <c r="D62" s="156"/>
      <c r="E62" s="157"/>
      <c r="F62" s="157"/>
      <c r="G62" s="158"/>
      <c r="H62" s="78"/>
      <c r="I62" s="78"/>
      <c r="J62" s="78"/>
      <c r="K62" s="78"/>
      <c r="M62" s="68" t="b">
        <v>0</v>
      </c>
    </row>
    <row r="63" spans="2:16" ht="45" customHeight="1">
      <c r="B63" s="47"/>
      <c r="C63" s="81"/>
      <c r="D63" s="156"/>
      <c r="E63" s="157"/>
      <c r="F63" s="157"/>
      <c r="G63" s="158"/>
      <c r="H63" s="78"/>
      <c r="I63" s="78"/>
      <c r="J63" s="78"/>
      <c r="K63" s="78"/>
      <c r="M63" s="68" t="b">
        <v>0</v>
      </c>
    </row>
    <row r="64" spans="2:16" ht="45" customHeight="1">
      <c r="B64" s="47"/>
      <c r="C64" s="81"/>
      <c r="D64" s="156"/>
      <c r="E64" s="157"/>
      <c r="F64" s="157"/>
      <c r="G64" s="158"/>
      <c r="H64" s="78"/>
      <c r="I64" s="78"/>
      <c r="J64" s="78"/>
      <c r="K64" s="78"/>
      <c r="M64" s="68" t="b">
        <v>0</v>
      </c>
    </row>
    <row r="65" spans="2:13" ht="45" customHeight="1">
      <c r="B65" s="47"/>
      <c r="C65" s="81"/>
      <c r="D65" s="156"/>
      <c r="E65" s="157"/>
      <c r="F65" s="157"/>
      <c r="G65" s="158"/>
      <c r="H65" s="78"/>
      <c r="I65" s="78"/>
      <c r="J65" s="78"/>
      <c r="K65" s="78"/>
      <c r="M65" s="68" t="b">
        <v>0</v>
      </c>
    </row>
    <row r="66" spans="2:13" ht="45" customHeight="1">
      <c r="B66" s="47"/>
      <c r="C66" s="81"/>
      <c r="D66" s="156"/>
      <c r="E66" s="157"/>
      <c r="F66" s="157"/>
      <c r="G66" s="158"/>
      <c r="H66" s="78"/>
      <c r="I66" s="78"/>
      <c r="J66" s="78"/>
      <c r="K66" s="78"/>
      <c r="M66" s="68" t="b">
        <v>0</v>
      </c>
    </row>
    <row r="68" spans="2:13" s="48" customFormat="1" ht="13.5" thickBot="1">
      <c r="M68" s="72"/>
    </row>
  </sheetData>
  <mergeCells count="48">
    <mergeCell ref="D62:G62"/>
    <mergeCell ref="D63:G63"/>
    <mergeCell ref="D64:G64"/>
    <mergeCell ref="D65:G65"/>
    <mergeCell ref="D66:G66"/>
    <mergeCell ref="D61:G61"/>
    <mergeCell ref="B45:E45"/>
    <mergeCell ref="F45:K45"/>
    <mergeCell ref="B46:E46"/>
    <mergeCell ref="F46:K46"/>
    <mergeCell ref="C50:K50"/>
    <mergeCell ref="C52:G52"/>
    <mergeCell ref="C53:G53"/>
    <mergeCell ref="C54:G54"/>
    <mergeCell ref="C55:G55"/>
    <mergeCell ref="C56:G56"/>
    <mergeCell ref="C57:G57"/>
    <mergeCell ref="B41:K41"/>
    <mergeCell ref="B27:D27"/>
    <mergeCell ref="E27:K27"/>
    <mergeCell ref="C30:D30"/>
    <mergeCell ref="B31:C31"/>
    <mergeCell ref="B32:C32"/>
    <mergeCell ref="B33:C33"/>
    <mergeCell ref="F33:K33"/>
    <mergeCell ref="B34:C34"/>
    <mergeCell ref="F34:K34"/>
    <mergeCell ref="B35:C35"/>
    <mergeCell ref="F35:K35"/>
    <mergeCell ref="B38:K38"/>
    <mergeCell ref="B22:C22"/>
    <mergeCell ref="B9:C9"/>
    <mergeCell ref="D9:K9"/>
    <mergeCell ref="B13:C13"/>
    <mergeCell ref="D13:K13"/>
    <mergeCell ref="B14:C14"/>
    <mergeCell ref="D14:K14"/>
    <mergeCell ref="B15:C15"/>
    <mergeCell ref="D15:K15"/>
    <mergeCell ref="C17:K17"/>
    <mergeCell ref="C19:K19"/>
    <mergeCell ref="B21:C21"/>
    <mergeCell ref="B6:C6"/>
    <mergeCell ref="D6:K6"/>
    <mergeCell ref="B7:C7"/>
    <mergeCell ref="D7:K7"/>
    <mergeCell ref="B8:C8"/>
    <mergeCell ref="D8:K8"/>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1313" r:id="rId4" name="Check Box 1">
              <controlPr defaultSize="0" autoFill="0" autoLine="0" autoPict="0" altText="">
                <anchor moveWithCells="1">
                  <from>
                    <xdr:col>4</xdr:col>
                    <xdr:colOff>762000</xdr:colOff>
                    <xdr:row>20</xdr:row>
                    <xdr:rowOff>171450</xdr:rowOff>
                  </from>
                  <to>
                    <xdr:col>5</xdr:col>
                    <xdr:colOff>285750</xdr:colOff>
                    <xdr:row>22</xdr:row>
                    <xdr:rowOff>0</xdr:rowOff>
                  </to>
                </anchor>
              </controlPr>
            </control>
          </mc:Choice>
        </mc:AlternateContent>
        <mc:AlternateContent xmlns:mc="http://schemas.openxmlformats.org/markup-compatibility/2006">
          <mc:Choice Requires="x14">
            <control shapeId="141314" r:id="rId5" name="Check Box 2">
              <controlPr defaultSize="0" autoFill="0" autoLine="0" autoPict="0" altText="">
                <anchor moveWithCells="1">
                  <from>
                    <xdr:col>4</xdr:col>
                    <xdr:colOff>762000</xdr:colOff>
                    <xdr:row>21</xdr:row>
                    <xdr:rowOff>161925</xdr:rowOff>
                  </from>
                  <to>
                    <xdr:col>5</xdr:col>
                    <xdr:colOff>285750</xdr:colOff>
                    <xdr:row>23</xdr:row>
                    <xdr:rowOff>9525</xdr:rowOff>
                  </to>
                </anchor>
              </controlPr>
            </control>
          </mc:Choice>
        </mc:AlternateContent>
        <mc:AlternateContent xmlns:mc="http://schemas.openxmlformats.org/markup-compatibility/2006">
          <mc:Choice Requires="x14">
            <control shapeId="141315"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41316"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41317" r:id="rId8" name="Check Box 5">
              <controlPr defaultSize="0" autoFill="0" autoLine="0" autoPict="0" altText="">
                <anchor moveWithCells="1">
                  <from>
                    <xdr:col>3</xdr:col>
                    <xdr:colOff>19050</xdr:colOff>
                    <xdr:row>21</xdr:row>
                    <xdr:rowOff>0</xdr:rowOff>
                  </from>
                  <to>
                    <xdr:col>3</xdr:col>
                    <xdr:colOff>323850</xdr:colOff>
                    <xdr:row>22</xdr:row>
                    <xdr:rowOff>38100</xdr:rowOff>
                  </to>
                </anchor>
              </controlPr>
            </control>
          </mc:Choice>
        </mc:AlternateContent>
        <mc:AlternateContent xmlns:mc="http://schemas.openxmlformats.org/markup-compatibility/2006">
          <mc:Choice Requires="x14">
            <control shapeId="141318" r:id="rId9" name="Check Box 6">
              <controlPr defaultSize="0" autoFill="0" autoLine="0" autoPict="0" altText="">
                <anchor moveWithCells="1">
                  <from>
                    <xdr:col>3</xdr:col>
                    <xdr:colOff>57150</xdr:colOff>
                    <xdr:row>29</xdr:row>
                    <xdr:rowOff>161925</xdr:rowOff>
                  </from>
                  <to>
                    <xdr:col>3</xdr:col>
                    <xdr:colOff>361950</xdr:colOff>
                    <xdr:row>30</xdr:row>
                    <xdr:rowOff>180975</xdr:rowOff>
                  </to>
                </anchor>
              </controlPr>
            </control>
          </mc:Choice>
        </mc:AlternateContent>
        <mc:AlternateContent xmlns:mc="http://schemas.openxmlformats.org/markup-compatibility/2006">
          <mc:Choice Requires="x14">
            <control shapeId="141319" r:id="rId10" name="Check Box 7">
              <controlPr defaultSize="0" autoFill="0" autoLine="0" autoPict="0" altText="">
                <anchor moveWithCells="1">
                  <from>
                    <xdr:col>3</xdr:col>
                    <xdr:colOff>57150</xdr:colOff>
                    <xdr:row>30</xdr:row>
                    <xdr:rowOff>161925</xdr:rowOff>
                  </from>
                  <to>
                    <xdr:col>3</xdr:col>
                    <xdr:colOff>361950</xdr:colOff>
                    <xdr:row>32</xdr:row>
                    <xdr:rowOff>9525</xdr:rowOff>
                  </to>
                </anchor>
              </controlPr>
            </control>
          </mc:Choice>
        </mc:AlternateContent>
        <mc:AlternateContent xmlns:mc="http://schemas.openxmlformats.org/markup-compatibility/2006">
          <mc:Choice Requires="x14">
            <control shapeId="141320" r:id="rId11" name="Check Box 8">
              <controlPr defaultSize="0" autoFill="0" autoLine="0" autoPict="0" altText="">
                <anchor moveWithCells="1">
                  <from>
                    <xdr:col>3</xdr:col>
                    <xdr:colOff>57150</xdr:colOff>
                    <xdr:row>31</xdr:row>
                    <xdr:rowOff>161925</xdr:rowOff>
                  </from>
                  <to>
                    <xdr:col>3</xdr:col>
                    <xdr:colOff>361950</xdr:colOff>
                    <xdr:row>33</xdr:row>
                    <xdr:rowOff>9525</xdr:rowOff>
                  </to>
                </anchor>
              </controlPr>
            </control>
          </mc:Choice>
        </mc:AlternateContent>
        <mc:AlternateContent xmlns:mc="http://schemas.openxmlformats.org/markup-compatibility/2006">
          <mc:Choice Requires="x14">
            <control shapeId="141321" r:id="rId12" name="Check Box 9">
              <controlPr defaultSize="0" autoFill="0" autoLine="0" autoPict="0" altText="">
                <anchor moveWithCells="1">
                  <from>
                    <xdr:col>3</xdr:col>
                    <xdr:colOff>57150</xdr:colOff>
                    <xdr:row>32</xdr:row>
                    <xdr:rowOff>190500</xdr:rowOff>
                  </from>
                  <to>
                    <xdr:col>3</xdr:col>
                    <xdr:colOff>361950</xdr:colOff>
                    <xdr:row>34</xdr:row>
                    <xdr:rowOff>47625</xdr:rowOff>
                  </to>
                </anchor>
              </controlPr>
            </control>
          </mc:Choice>
        </mc:AlternateContent>
        <mc:AlternateContent xmlns:mc="http://schemas.openxmlformats.org/markup-compatibility/2006">
          <mc:Choice Requires="x14">
            <control shapeId="141322" r:id="rId13" name="Check Box 10">
              <controlPr defaultSize="0" autoFill="0" autoLine="0" autoPict="0" altText="">
                <anchor moveWithCells="1">
                  <from>
                    <xdr:col>3</xdr:col>
                    <xdr:colOff>57150</xdr:colOff>
                    <xdr:row>33</xdr:row>
                    <xdr:rowOff>190500</xdr:rowOff>
                  </from>
                  <to>
                    <xdr:col>3</xdr:col>
                    <xdr:colOff>361950</xdr:colOff>
                    <xdr:row>35</xdr:row>
                    <xdr:rowOff>47625</xdr:rowOff>
                  </to>
                </anchor>
              </controlPr>
            </control>
          </mc:Choice>
        </mc:AlternateContent>
        <mc:AlternateContent xmlns:mc="http://schemas.openxmlformats.org/markup-compatibility/2006">
          <mc:Choice Requires="x14">
            <control shapeId="141325" r:id="rId14" name="Check Box 13">
              <controlPr defaultSize="0" autoFill="0" autoLine="0" autoPict="0" altText="">
                <anchor moveWithCells="1">
                  <from>
                    <xdr:col>4</xdr:col>
                    <xdr:colOff>762000</xdr:colOff>
                    <xdr:row>20</xdr:row>
                    <xdr:rowOff>171450</xdr:rowOff>
                  </from>
                  <to>
                    <xdr:col>5</xdr:col>
                    <xdr:colOff>285750</xdr:colOff>
                    <xdr:row>22</xdr:row>
                    <xdr:rowOff>19050</xdr:rowOff>
                  </to>
                </anchor>
              </controlPr>
            </control>
          </mc:Choice>
        </mc:AlternateContent>
        <mc:AlternateContent xmlns:mc="http://schemas.openxmlformats.org/markup-compatibility/2006">
          <mc:Choice Requires="x14">
            <control shapeId="141326" r:id="rId15" name="Check Box 14">
              <controlPr defaultSize="0" autoFill="0" autoLine="0" autoPict="0" altText="">
                <anchor moveWithCells="1">
                  <from>
                    <xdr:col>4</xdr:col>
                    <xdr:colOff>762000</xdr:colOff>
                    <xdr:row>21</xdr:row>
                    <xdr:rowOff>161925</xdr:rowOff>
                  </from>
                  <to>
                    <xdr:col>5</xdr:col>
                    <xdr:colOff>285750</xdr:colOff>
                    <xdr:row>23</xdr:row>
                    <xdr:rowOff>28575</xdr:rowOff>
                  </to>
                </anchor>
              </controlPr>
            </control>
          </mc:Choice>
        </mc:AlternateContent>
        <mc:AlternateContent xmlns:mc="http://schemas.openxmlformats.org/markup-compatibility/2006">
          <mc:Choice Requires="x14">
            <control shapeId="141327" r:id="rId16" name="Check Box 15">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41328" r:id="rId17" name="Check Box 16">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41329" r:id="rId18" name="Check Box 17">
              <controlPr defaultSize="0" autoFill="0" autoLine="0" autoPict="0" altText="">
                <anchor moveWithCells="1">
                  <from>
                    <xdr:col>3</xdr:col>
                    <xdr:colOff>19050</xdr:colOff>
                    <xdr:row>21</xdr:row>
                    <xdr:rowOff>0</xdr:rowOff>
                  </from>
                  <to>
                    <xdr:col>3</xdr:col>
                    <xdr:colOff>323850</xdr:colOff>
                    <xdr:row>22</xdr:row>
                    <xdr:rowOff>57150</xdr:rowOff>
                  </to>
                </anchor>
              </controlPr>
            </control>
          </mc:Choice>
        </mc:AlternateContent>
        <mc:AlternateContent xmlns:mc="http://schemas.openxmlformats.org/markup-compatibility/2006">
          <mc:Choice Requires="x14">
            <control shapeId="141330" r:id="rId19" name="Check Box 18">
              <controlPr defaultSize="0" autoFill="0" autoLine="0" autoPict="0" altText="">
                <anchor moveWithCells="1">
                  <from>
                    <xdr:col>3</xdr:col>
                    <xdr:colOff>57150</xdr:colOff>
                    <xdr:row>29</xdr:row>
                    <xdr:rowOff>161925</xdr:rowOff>
                  </from>
                  <to>
                    <xdr:col>3</xdr:col>
                    <xdr:colOff>361950</xdr:colOff>
                    <xdr:row>30</xdr:row>
                    <xdr:rowOff>161925</xdr:rowOff>
                  </to>
                </anchor>
              </controlPr>
            </control>
          </mc:Choice>
        </mc:AlternateContent>
        <mc:AlternateContent xmlns:mc="http://schemas.openxmlformats.org/markup-compatibility/2006">
          <mc:Choice Requires="x14">
            <control shapeId="141331" r:id="rId20" name="Check Box 19">
              <controlPr defaultSize="0" autoFill="0" autoLine="0" autoPict="0" altText="">
                <anchor moveWithCells="1">
                  <from>
                    <xdr:col>3</xdr:col>
                    <xdr:colOff>57150</xdr:colOff>
                    <xdr:row>30</xdr:row>
                    <xdr:rowOff>161925</xdr:rowOff>
                  </from>
                  <to>
                    <xdr:col>3</xdr:col>
                    <xdr:colOff>361950</xdr:colOff>
                    <xdr:row>32</xdr:row>
                    <xdr:rowOff>47625</xdr:rowOff>
                  </to>
                </anchor>
              </controlPr>
            </control>
          </mc:Choice>
        </mc:AlternateContent>
        <mc:AlternateContent xmlns:mc="http://schemas.openxmlformats.org/markup-compatibility/2006">
          <mc:Choice Requires="x14">
            <control shapeId="141332" r:id="rId21" name="Check Box 20">
              <controlPr defaultSize="0" autoFill="0" autoLine="0" autoPict="0" altText="">
                <anchor moveWithCells="1">
                  <from>
                    <xdr:col>3</xdr:col>
                    <xdr:colOff>57150</xdr:colOff>
                    <xdr:row>31</xdr:row>
                    <xdr:rowOff>161925</xdr:rowOff>
                  </from>
                  <to>
                    <xdr:col>3</xdr:col>
                    <xdr:colOff>361950</xdr:colOff>
                    <xdr:row>33</xdr:row>
                    <xdr:rowOff>47625</xdr:rowOff>
                  </to>
                </anchor>
              </controlPr>
            </control>
          </mc:Choice>
        </mc:AlternateContent>
        <mc:AlternateContent xmlns:mc="http://schemas.openxmlformats.org/markup-compatibility/2006">
          <mc:Choice Requires="x14">
            <control shapeId="141333" r:id="rId22" name="Check Box 21">
              <controlPr defaultSize="0" autoFill="0" autoLine="0" autoPict="0" altText="">
                <anchor moveWithCells="1">
                  <from>
                    <xdr:col>3</xdr:col>
                    <xdr:colOff>57150</xdr:colOff>
                    <xdr:row>32</xdr:row>
                    <xdr:rowOff>190500</xdr:rowOff>
                  </from>
                  <to>
                    <xdr:col>3</xdr:col>
                    <xdr:colOff>361950</xdr:colOff>
                    <xdr:row>34</xdr:row>
                    <xdr:rowOff>85725</xdr:rowOff>
                  </to>
                </anchor>
              </controlPr>
            </control>
          </mc:Choice>
        </mc:AlternateContent>
        <mc:AlternateContent xmlns:mc="http://schemas.openxmlformats.org/markup-compatibility/2006">
          <mc:Choice Requires="x14">
            <control shapeId="141334" r:id="rId23" name="Check Box 22">
              <controlPr defaultSize="0" autoFill="0" autoLine="0" autoPict="0" altText="">
                <anchor moveWithCells="1">
                  <from>
                    <xdr:col>3</xdr:col>
                    <xdr:colOff>57150</xdr:colOff>
                    <xdr:row>33</xdr:row>
                    <xdr:rowOff>190500</xdr:rowOff>
                  </from>
                  <to>
                    <xdr:col>3</xdr:col>
                    <xdr:colOff>361950</xdr:colOff>
                    <xdr:row>35</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'C'!$D$3:$D$4</xm:f>
          </x14:formula1>
          <xm:sqref>S34 B53:B57 B62:B66</xm:sqref>
        </x14:dataValidation>
        <x14:dataValidation type="list" allowBlank="1" showInputMessage="1" showErrorMessage="1">
          <x14:formula1>
            <xm:f>'C'!$C$3:$C$5</xm:f>
          </x14:formula1>
          <xm:sqref>F46</xm:sqref>
        </x14:dataValidation>
        <x14:dataValidation type="list" allowBlank="1" showInputMessage="1" showErrorMessage="1">
          <x14:formula1>
            <xm:f>'C'!$K$3:$K$7</xm:f>
          </x14:formula1>
          <xm:sqref>O46 F45</xm:sqref>
        </x14:dataValidation>
        <x14:dataValidation type="list" allowBlank="1" showInputMessage="1" showErrorMessage="1">
          <x14:formula1>
            <xm:f>'C'!$E$3:$E$16</xm:f>
          </x14:formula1>
          <xm:sqref>D13:L13</xm:sqref>
        </x14:dataValidation>
        <x14:dataValidation type="list" allowBlank="1" showInputMessage="1" showErrorMessage="1">
          <x14:formula1>
            <xm:f>'C'!$L$3:$L$313</xm:f>
          </x14:formula1>
          <xm:sqref>D15</xm:sqref>
        </x14:dataValidation>
        <x14:dataValidation type="list" allowBlank="1" showInputMessage="1" showErrorMessage="1">
          <x14:formula1>
            <xm:f>'C'!$L$3:$L$48</xm:f>
          </x14:formula1>
          <xm:sqref>I4</xm:sqref>
        </x14:dataValidation>
        <x14:dataValidation type="list" allowBlank="1" showErrorMessage="1">
          <x14:formula1>
            <xm:f>'C'!$G$3:$G$50</xm:f>
          </x14:formula1>
          <xm:sqref>D6</xm:sqref>
        </x14:dataValidation>
      </x14:dataValidations>
    </ext>
  </extLst>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68"/>
  <sheetViews>
    <sheetView topLeftCell="B1" workbookViewId="0">
      <selection activeCell="D6" sqref="D6:K6"/>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258</v>
      </c>
      <c r="C1" s="96"/>
      <c r="D1" s="96"/>
      <c r="E1" s="96"/>
      <c r="F1" s="96"/>
      <c r="G1" s="96"/>
      <c r="H1" s="96"/>
      <c r="I1" s="96"/>
      <c r="J1" s="97"/>
      <c r="K1" s="97"/>
      <c r="L1" s="7"/>
      <c r="M1" s="55"/>
      <c r="N1" s="7"/>
    </row>
    <row r="2" spans="1:16" s="6" customFormat="1" ht="18.75">
      <c r="B2" s="98" t="s">
        <v>208</v>
      </c>
      <c r="C2" s="99"/>
      <c r="D2" s="100"/>
      <c r="E2" s="100"/>
      <c r="F2" s="100"/>
      <c r="G2" s="100"/>
      <c r="H2" s="100"/>
      <c r="I2" s="100"/>
      <c r="J2" s="97"/>
      <c r="K2" s="97"/>
      <c r="L2" s="7"/>
      <c r="M2" s="55"/>
      <c r="N2" s="7"/>
    </row>
    <row r="3" spans="1:16" s="8" customFormat="1" ht="11.25">
      <c r="B3" s="9"/>
      <c r="C3" s="10"/>
      <c r="M3" s="56"/>
    </row>
    <row r="4" spans="1:16" ht="15.75">
      <c r="B4" s="101" t="s">
        <v>209</v>
      </c>
      <c r="C4" s="102"/>
      <c r="D4" s="103"/>
      <c r="E4" s="103"/>
      <c r="F4" s="104"/>
      <c r="G4" s="103"/>
      <c r="H4" s="105" t="s">
        <v>210</v>
      </c>
      <c r="I4" s="106">
        <v>1</v>
      </c>
      <c r="J4" s="107" t="s">
        <v>211</v>
      </c>
      <c r="K4" s="107">
        <f>COUNTIF('Evaluaciones 2023'!B:B,D6)</f>
        <v>2</v>
      </c>
      <c r="L4" s="8"/>
      <c r="M4" s="56"/>
      <c r="N4" s="8"/>
      <c r="O4" s="8"/>
      <c r="P4" s="8"/>
    </row>
    <row r="5" spans="1:16" s="16" customFormat="1" ht="5.25" customHeight="1">
      <c r="A5" s="11"/>
      <c r="B5" s="14"/>
      <c r="C5" s="15"/>
      <c r="F5" s="17"/>
      <c r="M5" s="57"/>
    </row>
    <row r="6" spans="1:16" ht="24.75" customHeight="1">
      <c r="B6" s="183" t="s">
        <v>212</v>
      </c>
      <c r="C6" s="183"/>
      <c r="D6" s="176" t="s">
        <v>57</v>
      </c>
      <c r="E6" s="177"/>
      <c r="F6" s="177"/>
      <c r="G6" s="177"/>
      <c r="H6" s="177"/>
      <c r="I6" s="177"/>
      <c r="J6" s="177"/>
      <c r="K6" s="177"/>
    </row>
    <row r="7" spans="1:16" s="73" customFormat="1" ht="35.25" customHeight="1">
      <c r="B7" s="182" t="s">
        <v>213</v>
      </c>
      <c r="C7" s="182"/>
      <c r="D7" s="178" t="str">
        <f>VLOOKUP(D6,'C'!G3:M54,2,FALSE)</f>
        <v>600 Subsecretaría de Educación Media Superior, A00 Universidad Pedagógica Nacional, A2M Universidad Autónoma Metropolitana, A3Q Universidad Nacional Autónoma de México, B00 Instituto Politécnico Nacional, L3P Centro de Enseñanza Técnica Industrial, L4J Centro de Investigación y de Estudios Avanzados del Instituto Politécnico Nacional, L6H Comisión de Operación y Fomento de Actividades Académicas del Instituto Politécnico Nacional, L8K El Colegio de México, A.C., M00 Tecnológico Nacional de México, MGH Universidad Autónoma Agraria Antonio Narro, 611 Dirección General de Educación Tecnológica Industrial y de Servicios</v>
      </c>
      <c r="E7" s="179"/>
      <c r="F7" s="179"/>
      <c r="G7" s="179"/>
      <c r="H7" s="179"/>
      <c r="I7" s="179"/>
      <c r="J7" s="179"/>
      <c r="K7" s="179"/>
      <c r="L7" s="74"/>
      <c r="M7" s="75"/>
      <c r="N7" s="74"/>
      <c r="O7" s="74"/>
      <c r="P7" s="74"/>
    </row>
    <row r="8" spans="1:16" ht="18.75" customHeight="1">
      <c r="B8" s="166" t="s">
        <v>214</v>
      </c>
      <c r="C8" s="166"/>
      <c r="D8" s="180" t="str">
        <f>VLOOKUP(D6,'C'!G3:M51,3,FALSE)</f>
        <v>Ficha de Monitoreo y Evaluación de Diseño</v>
      </c>
      <c r="E8" s="181"/>
      <c r="F8" s="181"/>
      <c r="G8" s="181"/>
      <c r="H8" s="181"/>
      <c r="I8" s="181"/>
      <c r="J8" s="181"/>
      <c r="K8" s="181"/>
    </row>
    <row r="9" spans="1:16" s="18" customFormat="1" ht="17.25" customHeight="1">
      <c r="B9" s="166" t="s">
        <v>215</v>
      </c>
      <c r="C9" s="166"/>
      <c r="D9" s="180">
        <f>VLOOKUP(D6,'C'!G3:M51,4,FALSE)</f>
        <v>2023</v>
      </c>
      <c r="E9" s="181"/>
      <c r="F9" s="181"/>
      <c r="G9" s="181"/>
      <c r="H9" s="181"/>
      <c r="I9" s="181"/>
      <c r="J9" s="181"/>
      <c r="K9" s="181"/>
      <c r="M9" s="58"/>
    </row>
    <row r="10" spans="1:16" ht="13.5" customHeight="1">
      <c r="G10" s="19"/>
      <c r="H10" s="19"/>
      <c r="I10" s="19"/>
      <c r="J10" s="19"/>
      <c r="K10" s="19"/>
      <c r="L10" s="19"/>
      <c r="M10" s="59"/>
      <c r="N10" s="20"/>
    </row>
    <row r="11" spans="1:16" s="21" customFormat="1" ht="13.5" customHeight="1">
      <c r="B11" s="12" t="s">
        <v>216</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89" t="s">
        <v>4</v>
      </c>
      <c r="C13" s="189"/>
      <c r="D13" s="194" t="s">
        <v>23</v>
      </c>
      <c r="E13" s="195"/>
      <c r="F13" s="195"/>
      <c r="G13" s="195"/>
      <c r="H13" s="195"/>
      <c r="I13" s="195"/>
      <c r="J13" s="195"/>
      <c r="K13" s="195"/>
      <c r="M13" s="61"/>
    </row>
    <row r="14" spans="1:16" s="27" customFormat="1" ht="15" customHeight="1">
      <c r="A14" s="18"/>
      <c r="B14" s="189" t="s">
        <v>217</v>
      </c>
      <c r="C14" s="189"/>
      <c r="D14" s="192">
        <f>VLOOKUP(D6,'Evaluaciones 2023'!B3:N585,7,FALSE)</f>
        <v>0</v>
      </c>
      <c r="E14" s="193"/>
      <c r="F14" s="193"/>
      <c r="G14" s="193"/>
      <c r="H14" s="193"/>
      <c r="I14" s="193"/>
      <c r="J14" s="193"/>
      <c r="K14" s="193"/>
      <c r="M14" s="61"/>
    </row>
    <row r="15" spans="1:16" s="27" customFormat="1" ht="15">
      <c r="A15" s="18"/>
      <c r="B15" s="189" t="s">
        <v>218</v>
      </c>
      <c r="C15" s="189"/>
      <c r="D15" s="194">
        <v>1</v>
      </c>
      <c r="E15" s="195"/>
      <c r="F15" s="195"/>
      <c r="G15" s="195"/>
      <c r="H15" s="195"/>
      <c r="I15" s="195"/>
      <c r="J15" s="195"/>
      <c r="K15" s="195"/>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216</v>
      </c>
      <c r="C17" s="184" t="str">
        <f>VLOOKUP(CONCATENATE($D$6,$I4),'Evaluaciones 2023'!$A$1:$L$1158,10,FALSE)</f>
        <v xml:space="preserve">Determinadas UR´s del programa presupuestario no realizan la entrega de la información requisitada. </v>
      </c>
      <c r="D17" s="185"/>
      <c r="E17" s="185"/>
      <c r="F17" s="185"/>
      <c r="G17" s="185"/>
      <c r="H17" s="185"/>
      <c r="I17" s="185"/>
      <c r="J17" s="185"/>
      <c r="K17" s="185"/>
      <c r="L17" s="17"/>
      <c r="M17" s="63"/>
      <c r="N17" s="17"/>
      <c r="O17" s="17"/>
      <c r="P17" s="17"/>
    </row>
    <row r="18" spans="1:21" s="27" customFormat="1" ht="17.25" customHeight="1">
      <c r="A18" s="18"/>
      <c r="B18" s="29"/>
      <c r="C18" s="30"/>
      <c r="D18" s="30"/>
      <c r="E18" s="30"/>
      <c r="F18" s="30"/>
      <c r="G18" s="30"/>
      <c r="H18" s="30"/>
      <c r="I18" s="30"/>
      <c r="J18" s="30"/>
      <c r="K18" s="30"/>
      <c r="L18" s="17"/>
      <c r="M18" s="63"/>
      <c r="N18" s="17"/>
      <c r="O18" s="17"/>
      <c r="P18" s="17"/>
    </row>
    <row r="19" spans="1:21" s="27" customFormat="1" ht="144" customHeight="1">
      <c r="A19" s="18"/>
      <c r="B19" s="11" t="s">
        <v>161</v>
      </c>
      <c r="C19" s="184" t="str">
        <f>VLOOKUP(CONCATENATE($D$6,$I4),'Evaluaciones 2023'!$A$1:$L$1158,12,FALSE)</f>
        <v xml:space="preserve">Se recomienda a la Universidad Pedagógica Nacional, a la Universidad Autónoma Agraria Antonio Narro y a la Subsecretaría de Educación Media Superior, atender de manera oportuna los requerimientos de información </v>
      </c>
      <c r="D19" s="185"/>
      <c r="E19" s="185"/>
      <c r="F19" s="185"/>
      <c r="G19" s="185"/>
      <c r="H19" s="185"/>
      <c r="I19" s="185"/>
      <c r="J19" s="185"/>
      <c r="K19" s="185"/>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87" t="s">
        <v>0</v>
      </c>
      <c r="C21" s="187"/>
      <c r="D21" s="31"/>
      <c r="E21" s="31"/>
      <c r="F21" s="31"/>
      <c r="G21" s="31"/>
      <c r="H21" s="31"/>
      <c r="I21" s="31"/>
      <c r="J21" s="31"/>
      <c r="K21" s="13"/>
      <c r="M21" s="65" t="b">
        <v>0</v>
      </c>
      <c r="N21" s="11"/>
    </row>
    <row r="22" spans="1:21" s="18" customFormat="1" ht="15.75">
      <c r="B22" s="188" t="s">
        <v>219</v>
      </c>
      <c r="C22" s="188"/>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29</v>
      </c>
      <c r="F24" s="51"/>
      <c r="I24" s="17"/>
      <c r="J24" s="32"/>
      <c r="K24" s="11"/>
      <c r="L24" s="32"/>
      <c r="M24" s="66" t="b">
        <v>0</v>
      </c>
      <c r="N24" s="11"/>
      <c r="O24" s="32"/>
    </row>
    <row r="25" spans="1:21" s="18" customFormat="1" ht="15">
      <c r="B25" s="33"/>
      <c r="C25" s="33"/>
      <c r="E25" s="32" t="s">
        <v>37</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86" t="s">
        <v>220</v>
      </c>
      <c r="C27" s="186"/>
      <c r="D27" s="186"/>
      <c r="E27" s="160" t="s">
        <v>252</v>
      </c>
      <c r="F27" s="161"/>
      <c r="G27" s="161"/>
      <c r="H27" s="161"/>
      <c r="I27" s="161"/>
      <c r="J27" s="161"/>
      <c r="K27" s="162"/>
      <c r="L27" s="16"/>
      <c r="M27" s="57"/>
      <c r="N27" s="16"/>
      <c r="O27" s="16"/>
      <c r="P27" s="16"/>
    </row>
    <row r="28" spans="1:21">
      <c r="F28" s="19"/>
      <c r="H28" s="19"/>
      <c r="I28" s="19"/>
      <c r="J28" s="19"/>
      <c r="K28" s="19"/>
      <c r="L28" s="19"/>
      <c r="M28" s="59"/>
      <c r="N28" s="20"/>
    </row>
    <row r="29" spans="1:21" s="21" customFormat="1" ht="13.5" customHeight="1">
      <c r="B29" s="12" t="s">
        <v>221</v>
      </c>
      <c r="C29" s="34"/>
      <c r="D29" s="34"/>
      <c r="E29" s="34"/>
      <c r="F29" s="34"/>
      <c r="G29" s="35"/>
      <c r="H29" s="35"/>
      <c r="I29" s="35"/>
      <c r="J29" s="35"/>
      <c r="K29" s="35"/>
      <c r="L29" s="36"/>
      <c r="M29" s="67"/>
      <c r="N29" s="37"/>
    </row>
    <row r="30" spans="1:21" s="26" customFormat="1" ht="14.25" customHeight="1">
      <c r="A30" s="21"/>
      <c r="B30" s="14"/>
      <c r="C30" s="152" t="s">
        <v>222</v>
      </c>
      <c r="D30" s="152"/>
      <c r="G30" s="24"/>
      <c r="H30" s="11"/>
      <c r="I30" s="11"/>
      <c r="J30" s="11"/>
      <c r="K30" s="11"/>
      <c r="L30" s="11"/>
      <c r="M30" s="38"/>
      <c r="N30" s="11"/>
      <c r="O30" s="11"/>
      <c r="P30" s="11"/>
    </row>
    <row r="31" spans="1:21" ht="15.75">
      <c r="B31" s="159" t="s">
        <v>223</v>
      </c>
      <c r="C31" s="159"/>
      <c r="D31" s="50"/>
      <c r="M31" s="68" t="b">
        <v>0</v>
      </c>
      <c r="Q31" s="21"/>
      <c r="T31" s="21"/>
      <c r="U31" s="21"/>
    </row>
    <row r="32" spans="1:21" ht="15.75">
      <c r="B32" s="159" t="s">
        <v>224</v>
      </c>
      <c r="C32" s="159"/>
      <c r="D32" s="51"/>
      <c r="M32" s="68" t="b">
        <v>0</v>
      </c>
      <c r="Q32" s="21"/>
      <c r="T32" s="21"/>
      <c r="U32" s="21"/>
    </row>
    <row r="33" spans="1:21" ht="15.75">
      <c r="B33" s="174" t="s">
        <v>225</v>
      </c>
      <c r="C33" s="174"/>
      <c r="D33" s="50"/>
      <c r="E33" s="20" t="s">
        <v>226</v>
      </c>
      <c r="F33" s="168"/>
      <c r="G33" s="169"/>
      <c r="H33" s="169"/>
      <c r="I33" s="169"/>
      <c r="J33" s="169"/>
      <c r="K33" s="170"/>
      <c r="M33" s="68" t="b">
        <v>0</v>
      </c>
      <c r="Q33" s="21"/>
      <c r="T33" s="21"/>
      <c r="U33" s="21"/>
    </row>
    <row r="34" spans="1:21" s="38" customFormat="1" ht="15.75">
      <c r="B34" s="175" t="s">
        <v>227</v>
      </c>
      <c r="C34" s="175"/>
      <c r="D34" s="52"/>
      <c r="E34" s="20" t="s">
        <v>226</v>
      </c>
      <c r="F34" s="168"/>
      <c r="G34" s="169"/>
      <c r="H34" s="169"/>
      <c r="I34" s="169"/>
      <c r="J34" s="169"/>
      <c r="K34" s="170"/>
      <c r="L34" s="11"/>
      <c r="M34" s="68" t="b">
        <v>0</v>
      </c>
      <c r="N34" s="11"/>
      <c r="O34" s="11"/>
      <c r="P34" s="11"/>
      <c r="Q34" s="21"/>
      <c r="R34" s="21"/>
      <c r="S34" s="21"/>
      <c r="T34" s="39"/>
      <c r="U34" s="39"/>
    </row>
    <row r="35" spans="1:21" s="38" customFormat="1" ht="15.75">
      <c r="B35" s="175" t="s">
        <v>228</v>
      </c>
      <c r="C35" s="175"/>
      <c r="D35" s="53"/>
      <c r="E35" s="20" t="s">
        <v>226</v>
      </c>
      <c r="F35" s="168"/>
      <c r="G35" s="169"/>
      <c r="H35" s="169"/>
      <c r="I35" s="169"/>
      <c r="J35" s="169"/>
      <c r="K35" s="170"/>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229</v>
      </c>
      <c r="Q37" s="21"/>
      <c r="R37" s="21"/>
      <c r="S37" s="21"/>
      <c r="T37" s="21"/>
      <c r="U37" s="21"/>
    </row>
    <row r="38" spans="1:21" ht="45" customHeight="1">
      <c r="B38" s="160"/>
      <c r="C38" s="161"/>
      <c r="D38" s="161"/>
      <c r="E38" s="161"/>
      <c r="F38" s="161"/>
      <c r="G38" s="161"/>
      <c r="H38" s="161"/>
      <c r="I38" s="161"/>
      <c r="J38" s="161"/>
      <c r="K38" s="162"/>
      <c r="Q38" s="21"/>
      <c r="R38" s="21"/>
      <c r="S38" s="21"/>
      <c r="T38" s="21"/>
      <c r="U38" s="21"/>
    </row>
    <row r="39" spans="1:21" ht="7.5" customHeight="1">
      <c r="Q39" s="21"/>
      <c r="R39" s="21"/>
      <c r="S39" s="21"/>
      <c r="T39" s="21"/>
      <c r="U39" s="21"/>
    </row>
    <row r="40" spans="1:21" ht="15.75" customHeight="1">
      <c r="B40" s="49" t="s">
        <v>230</v>
      </c>
      <c r="C40" s="41"/>
      <c r="D40" s="41"/>
      <c r="E40" s="41"/>
      <c r="Q40" s="21"/>
      <c r="R40" s="21"/>
      <c r="S40" s="21"/>
      <c r="T40" s="21"/>
      <c r="U40" s="21"/>
    </row>
    <row r="41" spans="1:21" ht="45" customHeight="1">
      <c r="B41" s="160" t="s">
        <v>253</v>
      </c>
      <c r="C41" s="161"/>
      <c r="D41" s="161"/>
      <c r="E41" s="161"/>
      <c r="F41" s="161"/>
      <c r="G41" s="161"/>
      <c r="H41" s="161"/>
      <c r="I41" s="161"/>
      <c r="J41" s="161"/>
      <c r="K41" s="162"/>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66" t="s">
        <v>231</v>
      </c>
      <c r="C45" s="166"/>
      <c r="D45" s="166"/>
      <c r="E45" s="166"/>
      <c r="F45" s="160" t="s">
        <v>27</v>
      </c>
      <c r="G45" s="161"/>
      <c r="H45" s="161"/>
      <c r="I45" s="161"/>
      <c r="J45" s="161"/>
      <c r="K45" s="162"/>
    </row>
    <row r="46" spans="1:21" ht="20.25" customHeight="1">
      <c r="B46" s="166" t="s">
        <v>232</v>
      </c>
      <c r="C46" s="166"/>
      <c r="D46" s="166"/>
      <c r="E46" s="166"/>
      <c r="F46" s="163"/>
      <c r="G46" s="164"/>
      <c r="H46" s="164"/>
      <c r="I46" s="164"/>
      <c r="J46" s="164"/>
      <c r="K46" s="165"/>
      <c r="L46" s="20"/>
      <c r="M46" s="69"/>
      <c r="N46" s="20"/>
      <c r="O46" s="10"/>
    </row>
    <row r="47" spans="1:21">
      <c r="F47" s="43"/>
      <c r="G47" s="43"/>
      <c r="H47" s="43"/>
      <c r="I47" s="43"/>
      <c r="J47" s="43"/>
      <c r="K47" s="43"/>
      <c r="L47" s="43"/>
      <c r="M47" s="70"/>
      <c r="N47" s="43"/>
      <c r="O47" s="43"/>
      <c r="P47" s="43"/>
    </row>
    <row r="48" spans="1:21" ht="15.75" customHeight="1">
      <c r="A48" s="21"/>
      <c r="B48" s="44" t="s">
        <v>233</v>
      </c>
      <c r="C48" s="22"/>
      <c r="D48" s="22"/>
      <c r="E48" s="22"/>
      <c r="F48" s="22"/>
      <c r="G48" s="23"/>
      <c r="H48" s="23"/>
      <c r="I48" s="23"/>
      <c r="J48" s="23"/>
      <c r="K48" s="23"/>
      <c r="L48" s="20"/>
      <c r="M48" s="69"/>
      <c r="N48" s="20"/>
      <c r="O48" s="10"/>
    </row>
    <row r="50" spans="2:16" ht="64.5" customHeight="1">
      <c r="B50" s="32" t="s">
        <v>216</v>
      </c>
      <c r="C50" s="172" t="str">
        <f>C17</f>
        <v xml:space="preserve">Determinadas UR´s del programa presupuestario no realizan la entrega de la información requisitada. </v>
      </c>
      <c r="D50" s="173"/>
      <c r="E50" s="173"/>
      <c r="F50" s="173"/>
      <c r="G50" s="173"/>
      <c r="H50" s="173"/>
      <c r="I50" s="173"/>
      <c r="J50" s="173"/>
      <c r="K50" s="173"/>
    </row>
    <row r="52" spans="2:16" ht="27.75" customHeight="1">
      <c r="B52" s="76" t="s">
        <v>246</v>
      </c>
      <c r="C52" s="171" t="s">
        <v>235</v>
      </c>
      <c r="D52" s="171"/>
      <c r="E52" s="171"/>
      <c r="F52" s="171"/>
      <c r="G52" s="171"/>
      <c r="H52" s="45" t="s">
        <v>236</v>
      </c>
      <c r="I52" s="45" t="s">
        <v>237</v>
      </c>
      <c r="J52" s="45" t="s">
        <v>238</v>
      </c>
      <c r="K52" s="45" t="s">
        <v>239</v>
      </c>
      <c r="L52" s="46"/>
      <c r="M52" s="71"/>
      <c r="N52" s="46"/>
      <c r="O52" s="46"/>
      <c r="P52" s="46"/>
    </row>
    <row r="53" spans="2:16" ht="45" customHeight="1">
      <c r="B53" s="47"/>
      <c r="C53" s="167"/>
      <c r="D53" s="167"/>
      <c r="E53" s="167"/>
      <c r="F53" s="167"/>
      <c r="G53" s="167"/>
      <c r="H53" s="79"/>
      <c r="I53" s="80"/>
      <c r="J53" s="79"/>
      <c r="K53" s="79"/>
      <c r="M53" s="68" t="b">
        <v>0</v>
      </c>
    </row>
    <row r="54" spans="2:16" ht="45" customHeight="1">
      <c r="B54" s="47"/>
      <c r="C54" s="167"/>
      <c r="D54" s="167"/>
      <c r="E54" s="167"/>
      <c r="F54" s="167"/>
      <c r="G54" s="167"/>
      <c r="H54" s="79"/>
      <c r="I54" s="80"/>
      <c r="J54" s="79"/>
      <c r="K54" s="79"/>
      <c r="M54" s="68" t="b">
        <v>1</v>
      </c>
    </row>
    <row r="55" spans="2:16" ht="45" customHeight="1">
      <c r="B55" s="47"/>
      <c r="C55" s="167"/>
      <c r="D55" s="167"/>
      <c r="E55" s="167"/>
      <c r="F55" s="167"/>
      <c r="G55" s="167"/>
      <c r="H55" s="79"/>
      <c r="I55" s="80"/>
      <c r="J55" s="79"/>
      <c r="K55" s="79"/>
      <c r="M55" s="68" t="b">
        <v>0</v>
      </c>
    </row>
    <row r="56" spans="2:16" ht="45" customHeight="1">
      <c r="B56" s="47"/>
      <c r="C56" s="167"/>
      <c r="D56" s="167"/>
      <c r="E56" s="167"/>
      <c r="F56" s="167"/>
      <c r="G56" s="167"/>
      <c r="H56" s="79"/>
      <c r="I56" s="80"/>
      <c r="J56" s="79"/>
      <c r="K56" s="79"/>
      <c r="M56" s="68" t="b">
        <v>0</v>
      </c>
    </row>
    <row r="57" spans="2:16" ht="45" customHeight="1">
      <c r="B57" s="47"/>
      <c r="C57" s="167"/>
      <c r="D57" s="167"/>
      <c r="E57" s="167"/>
      <c r="F57" s="167"/>
      <c r="G57" s="167"/>
      <c r="H57" s="79"/>
      <c r="I57" s="80"/>
      <c r="J57" s="79"/>
      <c r="K57" s="79"/>
      <c r="M57" s="68" t="b">
        <v>0</v>
      </c>
    </row>
    <row r="59" spans="2:16" ht="15.75">
      <c r="B59" s="44" t="s">
        <v>240</v>
      </c>
      <c r="C59" s="22"/>
      <c r="D59" s="22"/>
      <c r="E59" s="22"/>
      <c r="F59" s="22"/>
      <c r="G59" s="23"/>
      <c r="H59" s="23"/>
      <c r="I59" s="23"/>
      <c r="J59" s="23"/>
      <c r="K59" s="23"/>
    </row>
    <row r="60" spans="2:16" ht="3.75" customHeight="1"/>
    <row r="61" spans="2:16" ht="25.5">
      <c r="B61" s="76" t="s">
        <v>248</v>
      </c>
      <c r="C61" s="77" t="s">
        <v>241</v>
      </c>
      <c r="D61" s="153" t="s">
        <v>242</v>
      </c>
      <c r="E61" s="154"/>
      <c r="F61" s="154"/>
      <c r="G61" s="155"/>
      <c r="H61" s="45" t="s">
        <v>236</v>
      </c>
      <c r="I61" s="45" t="s">
        <v>237</v>
      </c>
      <c r="J61" s="45" t="s">
        <v>238</v>
      </c>
      <c r="K61" s="45" t="s">
        <v>239</v>
      </c>
    </row>
    <row r="62" spans="2:16" ht="45" customHeight="1">
      <c r="B62" s="47"/>
      <c r="C62" s="81"/>
      <c r="D62" s="156"/>
      <c r="E62" s="157"/>
      <c r="F62" s="157"/>
      <c r="G62" s="158"/>
      <c r="H62" s="78"/>
      <c r="I62" s="78"/>
      <c r="J62" s="78"/>
      <c r="K62" s="78"/>
      <c r="M62" s="68" t="b">
        <v>0</v>
      </c>
    </row>
    <row r="63" spans="2:16" ht="45" customHeight="1">
      <c r="B63" s="47"/>
      <c r="C63" s="81"/>
      <c r="D63" s="156"/>
      <c r="E63" s="157"/>
      <c r="F63" s="157"/>
      <c r="G63" s="158"/>
      <c r="H63" s="78"/>
      <c r="I63" s="78"/>
      <c r="J63" s="78"/>
      <c r="K63" s="78"/>
      <c r="M63" s="68" t="b">
        <v>0</v>
      </c>
    </row>
    <row r="64" spans="2:16" ht="45" customHeight="1">
      <c r="B64" s="47"/>
      <c r="C64" s="81"/>
      <c r="D64" s="156"/>
      <c r="E64" s="157"/>
      <c r="F64" s="157"/>
      <c r="G64" s="158"/>
      <c r="H64" s="78"/>
      <c r="I64" s="78"/>
      <c r="J64" s="78"/>
      <c r="K64" s="78"/>
      <c r="M64" s="68" t="b">
        <v>0</v>
      </c>
    </row>
    <row r="65" spans="2:13" ht="45" customHeight="1">
      <c r="B65" s="47"/>
      <c r="C65" s="81"/>
      <c r="D65" s="156"/>
      <c r="E65" s="157"/>
      <c r="F65" s="157"/>
      <c r="G65" s="158"/>
      <c r="H65" s="78"/>
      <c r="I65" s="78"/>
      <c r="J65" s="78"/>
      <c r="K65" s="78"/>
      <c r="M65" s="68" t="b">
        <v>0</v>
      </c>
    </row>
    <row r="66" spans="2:13" ht="45" customHeight="1">
      <c r="B66" s="47"/>
      <c r="C66" s="81"/>
      <c r="D66" s="156"/>
      <c r="E66" s="157"/>
      <c r="F66" s="157"/>
      <c r="G66" s="158"/>
      <c r="H66" s="78"/>
      <c r="I66" s="78"/>
      <c r="J66" s="78"/>
      <c r="K66" s="78"/>
      <c r="M66" s="68" t="b">
        <v>0</v>
      </c>
    </row>
    <row r="68" spans="2:13" s="48" customFormat="1" ht="13.5" thickBot="1">
      <c r="M68" s="72"/>
    </row>
  </sheetData>
  <mergeCells count="48">
    <mergeCell ref="D62:G62"/>
    <mergeCell ref="D63:G63"/>
    <mergeCell ref="D64:G64"/>
    <mergeCell ref="D65:G65"/>
    <mergeCell ref="D66:G66"/>
    <mergeCell ref="D61:G61"/>
    <mergeCell ref="B45:E45"/>
    <mergeCell ref="F45:K45"/>
    <mergeCell ref="B46:E46"/>
    <mergeCell ref="F46:K46"/>
    <mergeCell ref="C50:K50"/>
    <mergeCell ref="C52:G52"/>
    <mergeCell ref="C53:G53"/>
    <mergeCell ref="C54:G54"/>
    <mergeCell ref="C55:G55"/>
    <mergeCell ref="C56:G56"/>
    <mergeCell ref="C57:G57"/>
    <mergeCell ref="B41:K41"/>
    <mergeCell ref="B27:D27"/>
    <mergeCell ref="E27:K27"/>
    <mergeCell ref="C30:D30"/>
    <mergeCell ref="B31:C31"/>
    <mergeCell ref="B32:C32"/>
    <mergeCell ref="B33:C33"/>
    <mergeCell ref="F33:K33"/>
    <mergeCell ref="B34:C34"/>
    <mergeCell ref="F34:K34"/>
    <mergeCell ref="B35:C35"/>
    <mergeCell ref="F35:K35"/>
    <mergeCell ref="B38:K38"/>
    <mergeCell ref="B22:C22"/>
    <mergeCell ref="B9:C9"/>
    <mergeCell ref="D9:K9"/>
    <mergeCell ref="B13:C13"/>
    <mergeCell ref="D13:K13"/>
    <mergeCell ref="B14:C14"/>
    <mergeCell ref="D14:K14"/>
    <mergeCell ref="B15:C15"/>
    <mergeCell ref="D15:K15"/>
    <mergeCell ref="C17:K17"/>
    <mergeCell ref="C19:K19"/>
    <mergeCell ref="B21:C21"/>
    <mergeCell ref="B6:C6"/>
    <mergeCell ref="D6:K6"/>
    <mergeCell ref="B7:C7"/>
    <mergeCell ref="D7:K7"/>
    <mergeCell ref="B8:C8"/>
    <mergeCell ref="D8:K8"/>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2337" r:id="rId4" name="Check Box 1">
              <controlPr defaultSize="0" autoFill="0" autoLine="0" autoPict="0" altText="">
                <anchor moveWithCells="1">
                  <from>
                    <xdr:col>4</xdr:col>
                    <xdr:colOff>762000</xdr:colOff>
                    <xdr:row>20</xdr:row>
                    <xdr:rowOff>171450</xdr:rowOff>
                  </from>
                  <to>
                    <xdr:col>5</xdr:col>
                    <xdr:colOff>285750</xdr:colOff>
                    <xdr:row>22</xdr:row>
                    <xdr:rowOff>0</xdr:rowOff>
                  </to>
                </anchor>
              </controlPr>
            </control>
          </mc:Choice>
        </mc:AlternateContent>
        <mc:AlternateContent xmlns:mc="http://schemas.openxmlformats.org/markup-compatibility/2006">
          <mc:Choice Requires="x14">
            <control shapeId="142338" r:id="rId5" name="Check Box 2">
              <controlPr defaultSize="0" autoFill="0" autoLine="0" autoPict="0" altText="">
                <anchor moveWithCells="1">
                  <from>
                    <xdr:col>4</xdr:col>
                    <xdr:colOff>762000</xdr:colOff>
                    <xdr:row>21</xdr:row>
                    <xdr:rowOff>161925</xdr:rowOff>
                  </from>
                  <to>
                    <xdr:col>5</xdr:col>
                    <xdr:colOff>285750</xdr:colOff>
                    <xdr:row>23</xdr:row>
                    <xdr:rowOff>9525</xdr:rowOff>
                  </to>
                </anchor>
              </controlPr>
            </control>
          </mc:Choice>
        </mc:AlternateContent>
        <mc:AlternateContent xmlns:mc="http://schemas.openxmlformats.org/markup-compatibility/2006">
          <mc:Choice Requires="x14">
            <control shapeId="142339"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42340"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42341" r:id="rId8" name="Check Box 5">
              <controlPr defaultSize="0" autoFill="0" autoLine="0" autoPict="0" altText="">
                <anchor moveWithCells="1">
                  <from>
                    <xdr:col>3</xdr:col>
                    <xdr:colOff>19050</xdr:colOff>
                    <xdr:row>21</xdr:row>
                    <xdr:rowOff>0</xdr:rowOff>
                  </from>
                  <to>
                    <xdr:col>3</xdr:col>
                    <xdr:colOff>323850</xdr:colOff>
                    <xdr:row>22</xdr:row>
                    <xdr:rowOff>38100</xdr:rowOff>
                  </to>
                </anchor>
              </controlPr>
            </control>
          </mc:Choice>
        </mc:AlternateContent>
        <mc:AlternateContent xmlns:mc="http://schemas.openxmlformats.org/markup-compatibility/2006">
          <mc:Choice Requires="x14">
            <control shapeId="142342" r:id="rId9" name="Check Box 6">
              <controlPr defaultSize="0" autoFill="0" autoLine="0" autoPict="0" altText="">
                <anchor moveWithCells="1">
                  <from>
                    <xdr:col>3</xdr:col>
                    <xdr:colOff>57150</xdr:colOff>
                    <xdr:row>29</xdr:row>
                    <xdr:rowOff>161925</xdr:rowOff>
                  </from>
                  <to>
                    <xdr:col>3</xdr:col>
                    <xdr:colOff>361950</xdr:colOff>
                    <xdr:row>30</xdr:row>
                    <xdr:rowOff>180975</xdr:rowOff>
                  </to>
                </anchor>
              </controlPr>
            </control>
          </mc:Choice>
        </mc:AlternateContent>
        <mc:AlternateContent xmlns:mc="http://schemas.openxmlformats.org/markup-compatibility/2006">
          <mc:Choice Requires="x14">
            <control shapeId="142343" r:id="rId10" name="Check Box 7">
              <controlPr defaultSize="0" autoFill="0" autoLine="0" autoPict="0" altText="">
                <anchor moveWithCells="1">
                  <from>
                    <xdr:col>3</xdr:col>
                    <xdr:colOff>57150</xdr:colOff>
                    <xdr:row>30</xdr:row>
                    <xdr:rowOff>161925</xdr:rowOff>
                  </from>
                  <to>
                    <xdr:col>3</xdr:col>
                    <xdr:colOff>361950</xdr:colOff>
                    <xdr:row>32</xdr:row>
                    <xdr:rowOff>9525</xdr:rowOff>
                  </to>
                </anchor>
              </controlPr>
            </control>
          </mc:Choice>
        </mc:AlternateContent>
        <mc:AlternateContent xmlns:mc="http://schemas.openxmlformats.org/markup-compatibility/2006">
          <mc:Choice Requires="x14">
            <control shapeId="142344" r:id="rId11" name="Check Box 8">
              <controlPr defaultSize="0" autoFill="0" autoLine="0" autoPict="0" altText="">
                <anchor moveWithCells="1">
                  <from>
                    <xdr:col>3</xdr:col>
                    <xdr:colOff>57150</xdr:colOff>
                    <xdr:row>31</xdr:row>
                    <xdr:rowOff>161925</xdr:rowOff>
                  </from>
                  <to>
                    <xdr:col>3</xdr:col>
                    <xdr:colOff>361950</xdr:colOff>
                    <xdr:row>33</xdr:row>
                    <xdr:rowOff>9525</xdr:rowOff>
                  </to>
                </anchor>
              </controlPr>
            </control>
          </mc:Choice>
        </mc:AlternateContent>
        <mc:AlternateContent xmlns:mc="http://schemas.openxmlformats.org/markup-compatibility/2006">
          <mc:Choice Requires="x14">
            <control shapeId="142345" r:id="rId12" name="Check Box 9">
              <controlPr defaultSize="0" autoFill="0" autoLine="0" autoPict="0" altText="">
                <anchor moveWithCells="1">
                  <from>
                    <xdr:col>3</xdr:col>
                    <xdr:colOff>57150</xdr:colOff>
                    <xdr:row>32</xdr:row>
                    <xdr:rowOff>190500</xdr:rowOff>
                  </from>
                  <to>
                    <xdr:col>3</xdr:col>
                    <xdr:colOff>361950</xdr:colOff>
                    <xdr:row>34</xdr:row>
                    <xdr:rowOff>47625</xdr:rowOff>
                  </to>
                </anchor>
              </controlPr>
            </control>
          </mc:Choice>
        </mc:AlternateContent>
        <mc:AlternateContent xmlns:mc="http://schemas.openxmlformats.org/markup-compatibility/2006">
          <mc:Choice Requires="x14">
            <control shapeId="142346" r:id="rId13" name="Check Box 10">
              <controlPr defaultSize="0" autoFill="0" autoLine="0" autoPict="0" altText="">
                <anchor moveWithCells="1">
                  <from>
                    <xdr:col>3</xdr:col>
                    <xdr:colOff>57150</xdr:colOff>
                    <xdr:row>33</xdr:row>
                    <xdr:rowOff>190500</xdr:rowOff>
                  </from>
                  <to>
                    <xdr:col>3</xdr:col>
                    <xdr:colOff>361950</xdr:colOff>
                    <xdr:row>35</xdr:row>
                    <xdr:rowOff>47625</xdr:rowOff>
                  </to>
                </anchor>
              </controlPr>
            </control>
          </mc:Choice>
        </mc:AlternateContent>
        <mc:AlternateContent xmlns:mc="http://schemas.openxmlformats.org/markup-compatibility/2006">
          <mc:Choice Requires="x14">
            <control shapeId="142348" r:id="rId14" name="Check Box 12">
              <controlPr defaultSize="0" autoFill="0" autoLine="0" autoPict="0" altText="">
                <anchor moveWithCells="1">
                  <from>
                    <xdr:col>4</xdr:col>
                    <xdr:colOff>762000</xdr:colOff>
                    <xdr:row>20</xdr:row>
                    <xdr:rowOff>171450</xdr:rowOff>
                  </from>
                  <to>
                    <xdr:col>5</xdr:col>
                    <xdr:colOff>285750</xdr:colOff>
                    <xdr:row>22</xdr:row>
                    <xdr:rowOff>19050</xdr:rowOff>
                  </to>
                </anchor>
              </controlPr>
            </control>
          </mc:Choice>
        </mc:AlternateContent>
        <mc:AlternateContent xmlns:mc="http://schemas.openxmlformats.org/markup-compatibility/2006">
          <mc:Choice Requires="x14">
            <control shapeId="142349" r:id="rId15" name="Check Box 13">
              <controlPr defaultSize="0" autoFill="0" autoLine="0" autoPict="0" altText="">
                <anchor moveWithCells="1">
                  <from>
                    <xdr:col>4</xdr:col>
                    <xdr:colOff>762000</xdr:colOff>
                    <xdr:row>21</xdr:row>
                    <xdr:rowOff>161925</xdr:rowOff>
                  </from>
                  <to>
                    <xdr:col>5</xdr:col>
                    <xdr:colOff>285750</xdr:colOff>
                    <xdr:row>23</xdr:row>
                    <xdr:rowOff>28575</xdr:rowOff>
                  </to>
                </anchor>
              </controlPr>
            </control>
          </mc:Choice>
        </mc:AlternateContent>
        <mc:AlternateContent xmlns:mc="http://schemas.openxmlformats.org/markup-compatibility/2006">
          <mc:Choice Requires="x14">
            <control shapeId="142350" r:id="rId16" name="Check Box 14">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42351" r:id="rId17" name="Check Box 15">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42352" r:id="rId18" name="Check Box 16">
              <controlPr defaultSize="0" autoFill="0" autoLine="0" autoPict="0" altText="">
                <anchor moveWithCells="1">
                  <from>
                    <xdr:col>3</xdr:col>
                    <xdr:colOff>19050</xdr:colOff>
                    <xdr:row>21</xdr:row>
                    <xdr:rowOff>0</xdr:rowOff>
                  </from>
                  <to>
                    <xdr:col>3</xdr:col>
                    <xdr:colOff>323850</xdr:colOff>
                    <xdr:row>22</xdr:row>
                    <xdr:rowOff>57150</xdr:rowOff>
                  </to>
                </anchor>
              </controlPr>
            </control>
          </mc:Choice>
        </mc:AlternateContent>
        <mc:AlternateContent xmlns:mc="http://schemas.openxmlformats.org/markup-compatibility/2006">
          <mc:Choice Requires="x14">
            <control shapeId="142353" r:id="rId19" name="Check Box 17">
              <controlPr defaultSize="0" autoFill="0" autoLine="0" autoPict="0" altText="">
                <anchor moveWithCells="1">
                  <from>
                    <xdr:col>3</xdr:col>
                    <xdr:colOff>57150</xdr:colOff>
                    <xdr:row>29</xdr:row>
                    <xdr:rowOff>161925</xdr:rowOff>
                  </from>
                  <to>
                    <xdr:col>3</xdr:col>
                    <xdr:colOff>361950</xdr:colOff>
                    <xdr:row>30</xdr:row>
                    <xdr:rowOff>161925</xdr:rowOff>
                  </to>
                </anchor>
              </controlPr>
            </control>
          </mc:Choice>
        </mc:AlternateContent>
        <mc:AlternateContent xmlns:mc="http://schemas.openxmlformats.org/markup-compatibility/2006">
          <mc:Choice Requires="x14">
            <control shapeId="142354" r:id="rId20" name="Check Box 18">
              <controlPr defaultSize="0" autoFill="0" autoLine="0" autoPict="0" altText="">
                <anchor moveWithCells="1">
                  <from>
                    <xdr:col>3</xdr:col>
                    <xdr:colOff>57150</xdr:colOff>
                    <xdr:row>30</xdr:row>
                    <xdr:rowOff>161925</xdr:rowOff>
                  </from>
                  <to>
                    <xdr:col>3</xdr:col>
                    <xdr:colOff>361950</xdr:colOff>
                    <xdr:row>32</xdr:row>
                    <xdr:rowOff>47625</xdr:rowOff>
                  </to>
                </anchor>
              </controlPr>
            </control>
          </mc:Choice>
        </mc:AlternateContent>
        <mc:AlternateContent xmlns:mc="http://schemas.openxmlformats.org/markup-compatibility/2006">
          <mc:Choice Requires="x14">
            <control shapeId="142355" r:id="rId21" name="Check Box 19">
              <controlPr defaultSize="0" autoFill="0" autoLine="0" autoPict="0" altText="">
                <anchor moveWithCells="1">
                  <from>
                    <xdr:col>3</xdr:col>
                    <xdr:colOff>57150</xdr:colOff>
                    <xdr:row>31</xdr:row>
                    <xdr:rowOff>161925</xdr:rowOff>
                  </from>
                  <to>
                    <xdr:col>3</xdr:col>
                    <xdr:colOff>361950</xdr:colOff>
                    <xdr:row>33</xdr:row>
                    <xdr:rowOff>47625</xdr:rowOff>
                  </to>
                </anchor>
              </controlPr>
            </control>
          </mc:Choice>
        </mc:AlternateContent>
        <mc:AlternateContent xmlns:mc="http://schemas.openxmlformats.org/markup-compatibility/2006">
          <mc:Choice Requires="x14">
            <control shapeId="142356" r:id="rId22" name="Check Box 20">
              <controlPr defaultSize="0" autoFill="0" autoLine="0" autoPict="0" altText="">
                <anchor moveWithCells="1">
                  <from>
                    <xdr:col>3</xdr:col>
                    <xdr:colOff>57150</xdr:colOff>
                    <xdr:row>32</xdr:row>
                    <xdr:rowOff>190500</xdr:rowOff>
                  </from>
                  <to>
                    <xdr:col>3</xdr:col>
                    <xdr:colOff>361950</xdr:colOff>
                    <xdr:row>34</xdr:row>
                    <xdr:rowOff>85725</xdr:rowOff>
                  </to>
                </anchor>
              </controlPr>
            </control>
          </mc:Choice>
        </mc:AlternateContent>
        <mc:AlternateContent xmlns:mc="http://schemas.openxmlformats.org/markup-compatibility/2006">
          <mc:Choice Requires="x14">
            <control shapeId="142357" r:id="rId23" name="Check Box 21">
              <controlPr defaultSize="0" autoFill="0" autoLine="0" autoPict="0" altText="">
                <anchor moveWithCells="1">
                  <from>
                    <xdr:col>3</xdr:col>
                    <xdr:colOff>57150</xdr:colOff>
                    <xdr:row>33</xdr:row>
                    <xdr:rowOff>190500</xdr:rowOff>
                  </from>
                  <to>
                    <xdr:col>3</xdr:col>
                    <xdr:colOff>361950</xdr:colOff>
                    <xdr:row>35</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'C'!$D$3:$D$4</xm:f>
          </x14:formula1>
          <xm:sqref>S34 B53:B57 B62:B66</xm:sqref>
        </x14:dataValidation>
        <x14:dataValidation type="list" allowBlank="1" showInputMessage="1" showErrorMessage="1">
          <x14:formula1>
            <xm:f>'C'!$C$3:$C$5</xm:f>
          </x14:formula1>
          <xm:sqref>F46</xm:sqref>
        </x14:dataValidation>
        <x14:dataValidation type="list" allowBlank="1" showInputMessage="1" showErrorMessage="1">
          <x14:formula1>
            <xm:f>'C'!$K$3:$K$7</xm:f>
          </x14:formula1>
          <xm:sqref>O46 F45</xm:sqref>
        </x14:dataValidation>
        <x14:dataValidation type="list" allowBlank="1" showInputMessage="1" showErrorMessage="1">
          <x14:formula1>
            <xm:f>'C'!$E$3:$E$16</xm:f>
          </x14:formula1>
          <xm:sqref>D13:L13</xm:sqref>
        </x14:dataValidation>
        <x14:dataValidation type="list" allowBlank="1" showInputMessage="1" showErrorMessage="1">
          <x14:formula1>
            <xm:f>'C'!$L$3:$L$313</xm:f>
          </x14:formula1>
          <xm:sqref>D15</xm:sqref>
        </x14:dataValidation>
        <x14:dataValidation type="list" allowBlank="1" showInputMessage="1" showErrorMessage="1">
          <x14:formula1>
            <xm:f>'C'!$L$3:$L$48</xm:f>
          </x14:formula1>
          <xm:sqref>I4</xm:sqref>
        </x14:dataValidation>
        <x14:dataValidation type="list" allowBlank="1" showErrorMessage="1">
          <x14:formula1>
            <xm:f>'C'!$G$3:$G$50</xm:f>
          </x14:formula1>
          <xm:sqref>D6</xm:sqref>
        </x14:dataValidation>
      </x14:dataValidations>
    </ext>
  </extLst>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68"/>
  <sheetViews>
    <sheetView topLeftCell="B1" workbookViewId="0">
      <selection activeCell="D6" sqref="D6:K6"/>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258</v>
      </c>
      <c r="C1" s="96"/>
      <c r="D1" s="96"/>
      <c r="E1" s="96"/>
      <c r="F1" s="96"/>
      <c r="G1" s="96"/>
      <c r="H1" s="96"/>
      <c r="I1" s="96"/>
      <c r="J1" s="97"/>
      <c r="K1" s="97"/>
      <c r="L1" s="7"/>
      <c r="M1" s="55"/>
      <c r="N1" s="7"/>
    </row>
    <row r="2" spans="1:16" s="6" customFormat="1" ht="18.75">
      <c r="B2" s="98" t="s">
        <v>208</v>
      </c>
      <c r="C2" s="99"/>
      <c r="D2" s="100"/>
      <c r="E2" s="100"/>
      <c r="F2" s="100"/>
      <c r="G2" s="100"/>
      <c r="H2" s="100"/>
      <c r="I2" s="100"/>
      <c r="J2" s="97"/>
      <c r="K2" s="97"/>
      <c r="L2" s="7"/>
      <c r="M2" s="55"/>
      <c r="N2" s="7"/>
    </row>
    <row r="3" spans="1:16" s="8" customFormat="1" ht="11.25">
      <c r="B3" s="9"/>
      <c r="C3" s="10"/>
      <c r="M3" s="56"/>
    </row>
    <row r="4" spans="1:16" ht="15.75">
      <c r="B4" s="101" t="s">
        <v>209</v>
      </c>
      <c r="C4" s="102"/>
      <c r="D4" s="103"/>
      <c r="E4" s="103"/>
      <c r="F4" s="104"/>
      <c r="G4" s="103"/>
      <c r="H4" s="105" t="s">
        <v>210</v>
      </c>
      <c r="I4" s="106">
        <v>1</v>
      </c>
      <c r="J4" s="107" t="s">
        <v>211</v>
      </c>
      <c r="K4" s="107">
        <f>COUNTIF('Evaluaciones 2023'!B:B,D6)</f>
        <v>2</v>
      </c>
      <c r="L4" s="8"/>
      <c r="M4" s="56"/>
      <c r="N4" s="8"/>
      <c r="O4" s="8"/>
      <c r="P4" s="8"/>
    </row>
    <row r="5" spans="1:16" s="16" customFormat="1" ht="5.25" customHeight="1">
      <c r="A5" s="11"/>
      <c r="B5" s="14"/>
      <c r="C5" s="15"/>
      <c r="F5" s="17"/>
      <c r="M5" s="57"/>
    </row>
    <row r="6" spans="1:16" ht="24.75" customHeight="1">
      <c r="B6" s="183" t="s">
        <v>212</v>
      </c>
      <c r="C6" s="183"/>
      <c r="D6" s="176" t="s">
        <v>60</v>
      </c>
      <c r="E6" s="177"/>
      <c r="F6" s="177"/>
      <c r="G6" s="177"/>
      <c r="H6" s="177"/>
      <c r="I6" s="177"/>
      <c r="J6" s="177"/>
      <c r="K6" s="177"/>
    </row>
    <row r="7" spans="1:16" s="73" customFormat="1" ht="35.25" customHeight="1">
      <c r="B7" s="182" t="s">
        <v>213</v>
      </c>
      <c r="C7" s="182"/>
      <c r="D7" s="178" t="str">
        <f>VLOOKUP(D6,'C'!G3:M54,2,FALSE)</f>
        <v>613 Dirección General de Centros de Formación para el Trabajo, L9T Fideicomiso de los Sistemas Normalizado de Competencia Laboral y de Certificación de Competencia Laboral</v>
      </c>
      <c r="E7" s="179"/>
      <c r="F7" s="179"/>
      <c r="G7" s="179"/>
      <c r="H7" s="179"/>
      <c r="I7" s="179"/>
      <c r="J7" s="179"/>
      <c r="K7" s="179"/>
      <c r="L7" s="74"/>
      <c r="M7" s="75"/>
      <c r="N7" s="74"/>
      <c r="O7" s="74"/>
      <c r="P7" s="74"/>
    </row>
    <row r="8" spans="1:16" ht="18.75" customHeight="1">
      <c r="B8" s="166" t="s">
        <v>214</v>
      </c>
      <c r="C8" s="166"/>
      <c r="D8" s="180" t="str">
        <f>VLOOKUP(D6,'C'!G3:M51,3,FALSE)</f>
        <v>Ficha de Monitoreo y Evaluación de Diseño</v>
      </c>
      <c r="E8" s="181"/>
      <c r="F8" s="181"/>
      <c r="G8" s="181"/>
      <c r="H8" s="181"/>
      <c r="I8" s="181"/>
      <c r="J8" s="181"/>
      <c r="K8" s="181"/>
    </row>
    <row r="9" spans="1:16" s="18" customFormat="1" ht="17.25" customHeight="1">
      <c r="B9" s="166" t="s">
        <v>215</v>
      </c>
      <c r="C9" s="166"/>
      <c r="D9" s="180">
        <f>VLOOKUP(D6,'C'!G3:M51,4,FALSE)</f>
        <v>2023</v>
      </c>
      <c r="E9" s="181"/>
      <c r="F9" s="181"/>
      <c r="G9" s="181"/>
      <c r="H9" s="181"/>
      <c r="I9" s="181"/>
      <c r="J9" s="181"/>
      <c r="K9" s="181"/>
      <c r="M9" s="58"/>
    </row>
    <row r="10" spans="1:16" ht="13.5" customHeight="1">
      <c r="G10" s="19"/>
      <c r="H10" s="19"/>
      <c r="I10" s="19"/>
      <c r="J10" s="19"/>
      <c r="K10" s="19"/>
      <c r="L10" s="19"/>
      <c r="M10" s="59"/>
      <c r="N10" s="20"/>
    </row>
    <row r="11" spans="1:16" s="21" customFormat="1" ht="13.5" customHeight="1">
      <c r="B11" s="12" t="s">
        <v>216</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89" t="s">
        <v>4</v>
      </c>
      <c r="C13" s="189"/>
      <c r="D13" s="194" t="s">
        <v>23</v>
      </c>
      <c r="E13" s="195"/>
      <c r="F13" s="195"/>
      <c r="G13" s="195"/>
      <c r="H13" s="195"/>
      <c r="I13" s="195"/>
      <c r="J13" s="195"/>
      <c r="K13" s="195"/>
      <c r="M13" s="61"/>
    </row>
    <row r="14" spans="1:16" s="27" customFormat="1" ht="15" customHeight="1">
      <c r="A14" s="18"/>
      <c r="B14" s="189" t="s">
        <v>217</v>
      </c>
      <c r="C14" s="189"/>
      <c r="D14" s="192">
        <f>VLOOKUP(D6,'Evaluaciones 2023'!B3:N585,7,FALSE)</f>
        <v>0</v>
      </c>
      <c r="E14" s="193"/>
      <c r="F14" s="193"/>
      <c r="G14" s="193"/>
      <c r="H14" s="193"/>
      <c r="I14" s="193"/>
      <c r="J14" s="193"/>
      <c r="K14" s="193"/>
      <c r="M14" s="61"/>
    </row>
    <row r="15" spans="1:16" s="27" customFormat="1" ht="15">
      <c r="A15" s="18"/>
      <c r="B15" s="189" t="s">
        <v>218</v>
      </c>
      <c r="C15" s="189"/>
      <c r="D15" s="194">
        <v>1</v>
      </c>
      <c r="E15" s="195"/>
      <c r="F15" s="195"/>
      <c r="G15" s="195"/>
      <c r="H15" s="195"/>
      <c r="I15" s="195"/>
      <c r="J15" s="195"/>
      <c r="K15" s="195"/>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216</v>
      </c>
      <c r="C17" s="184" t="str">
        <f>VLOOKUP(CONCATENATE($D$6,$I4),'Evaluaciones 2023'!$A$1:$L$1158,10,FALSE)</f>
        <v xml:space="preserve">1.D. La falta de actualización de la normatividad interna impide un desempeño adecuado que vaya acorde con los avances tecnológicos y las demandas sociales de atención ciudadana. 
</v>
      </c>
      <c r="D17" s="185"/>
      <c r="E17" s="185"/>
      <c r="F17" s="185"/>
      <c r="G17" s="185"/>
      <c r="H17" s="185"/>
      <c r="I17" s="185"/>
      <c r="J17" s="185"/>
      <c r="K17" s="185"/>
      <c r="L17" s="17"/>
      <c r="M17" s="63"/>
      <c r="N17" s="17"/>
      <c r="O17" s="17"/>
      <c r="P17" s="17"/>
    </row>
    <row r="18" spans="1:21" s="27" customFormat="1" ht="17.25" customHeight="1">
      <c r="A18" s="18"/>
      <c r="B18" s="29"/>
      <c r="C18" s="30"/>
      <c r="D18" s="30"/>
      <c r="E18" s="30"/>
      <c r="F18" s="30"/>
      <c r="G18" s="30"/>
      <c r="H18" s="30"/>
      <c r="I18" s="30"/>
      <c r="J18" s="30"/>
      <c r="K18" s="30"/>
      <c r="L18" s="17"/>
      <c r="M18" s="63"/>
      <c r="N18" s="17"/>
      <c r="O18" s="17"/>
      <c r="P18" s="17"/>
    </row>
    <row r="19" spans="1:21" s="27" customFormat="1" ht="144" customHeight="1">
      <c r="A19" s="18"/>
      <c r="B19" s="11" t="s">
        <v>161</v>
      </c>
      <c r="C19" s="184" t="str">
        <f>VLOOKUP(CONCATENATE($D$6,$I4),'Evaluaciones 2023'!$A$1:$L$1158,12,FALSE)</f>
        <v>1.Se sugiere realizar las gestiones correspondientes para actualizar la normatividad interna, con el fin de tener un adecuado desarrollo del programa.</v>
      </c>
      <c r="D19" s="185"/>
      <c r="E19" s="185"/>
      <c r="F19" s="185"/>
      <c r="G19" s="185"/>
      <c r="H19" s="185"/>
      <c r="I19" s="185"/>
      <c r="J19" s="185"/>
      <c r="K19" s="185"/>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87" t="s">
        <v>0</v>
      </c>
      <c r="C21" s="187"/>
      <c r="D21" s="31"/>
      <c r="E21" s="31"/>
      <c r="F21" s="31"/>
      <c r="G21" s="31"/>
      <c r="H21" s="31"/>
      <c r="I21" s="31"/>
      <c r="J21" s="31"/>
      <c r="K21" s="13"/>
      <c r="M21" s="65" t="b">
        <v>0</v>
      </c>
      <c r="N21" s="11"/>
    </row>
    <row r="22" spans="1:21" s="18" customFormat="1" ht="15.75">
      <c r="B22" s="188" t="s">
        <v>219</v>
      </c>
      <c r="C22" s="188"/>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29</v>
      </c>
      <c r="F24" s="51"/>
      <c r="I24" s="17"/>
      <c r="J24" s="32"/>
      <c r="K24" s="11"/>
      <c r="L24" s="32"/>
      <c r="M24" s="66" t="b">
        <v>0</v>
      </c>
      <c r="N24" s="11"/>
      <c r="O24" s="32"/>
    </row>
    <row r="25" spans="1:21" s="18" customFormat="1" ht="15">
      <c r="B25" s="33"/>
      <c r="C25" s="33"/>
      <c r="E25" s="32" t="s">
        <v>37</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86" t="s">
        <v>220</v>
      </c>
      <c r="C27" s="186"/>
      <c r="D27" s="186"/>
      <c r="E27" s="160" t="s">
        <v>252</v>
      </c>
      <c r="F27" s="161"/>
      <c r="G27" s="161"/>
      <c r="H27" s="161"/>
      <c r="I27" s="161"/>
      <c r="J27" s="161"/>
      <c r="K27" s="162"/>
      <c r="L27" s="16"/>
      <c r="M27" s="57"/>
      <c r="N27" s="16"/>
      <c r="O27" s="16"/>
      <c r="P27" s="16"/>
    </row>
    <row r="28" spans="1:21">
      <c r="F28" s="19"/>
      <c r="H28" s="19"/>
      <c r="I28" s="19"/>
      <c r="J28" s="19"/>
      <c r="K28" s="19"/>
      <c r="L28" s="19"/>
      <c r="M28" s="59"/>
      <c r="N28" s="20"/>
    </row>
    <row r="29" spans="1:21" s="21" customFormat="1" ht="13.5" customHeight="1">
      <c r="B29" s="12" t="s">
        <v>221</v>
      </c>
      <c r="C29" s="34"/>
      <c r="D29" s="34"/>
      <c r="E29" s="34"/>
      <c r="F29" s="34"/>
      <c r="G29" s="35"/>
      <c r="H29" s="35"/>
      <c r="I29" s="35"/>
      <c r="J29" s="35"/>
      <c r="K29" s="35"/>
      <c r="L29" s="36"/>
      <c r="M29" s="67"/>
      <c r="N29" s="37"/>
    </row>
    <row r="30" spans="1:21" s="26" customFormat="1" ht="14.25" customHeight="1">
      <c r="A30" s="21"/>
      <c r="B30" s="14"/>
      <c r="C30" s="152" t="s">
        <v>222</v>
      </c>
      <c r="D30" s="152"/>
      <c r="G30" s="24"/>
      <c r="H30" s="11"/>
      <c r="I30" s="11"/>
      <c r="J30" s="11"/>
      <c r="K30" s="11"/>
      <c r="L30" s="11"/>
      <c r="M30" s="38"/>
      <c r="N30" s="11"/>
      <c r="O30" s="11"/>
      <c r="P30" s="11"/>
    </row>
    <row r="31" spans="1:21" ht="15.75">
      <c r="B31" s="159" t="s">
        <v>223</v>
      </c>
      <c r="C31" s="159"/>
      <c r="D31" s="50"/>
      <c r="M31" s="68" t="b">
        <v>0</v>
      </c>
      <c r="Q31" s="21"/>
      <c r="T31" s="21"/>
      <c r="U31" s="21"/>
    </row>
    <row r="32" spans="1:21" ht="15.75">
      <c r="B32" s="159" t="s">
        <v>224</v>
      </c>
      <c r="C32" s="159"/>
      <c r="D32" s="51"/>
      <c r="M32" s="68" t="b">
        <v>0</v>
      </c>
      <c r="Q32" s="21"/>
      <c r="T32" s="21"/>
      <c r="U32" s="21"/>
    </row>
    <row r="33" spans="1:21" ht="15.75">
      <c r="B33" s="174" t="s">
        <v>225</v>
      </c>
      <c r="C33" s="174"/>
      <c r="D33" s="50"/>
      <c r="E33" s="20" t="s">
        <v>226</v>
      </c>
      <c r="F33" s="168"/>
      <c r="G33" s="169"/>
      <c r="H33" s="169"/>
      <c r="I33" s="169"/>
      <c r="J33" s="169"/>
      <c r="K33" s="170"/>
      <c r="M33" s="68" t="b">
        <v>0</v>
      </c>
      <c r="Q33" s="21"/>
      <c r="T33" s="21"/>
      <c r="U33" s="21"/>
    </row>
    <row r="34" spans="1:21" s="38" customFormat="1" ht="15.75">
      <c r="B34" s="175" t="s">
        <v>227</v>
      </c>
      <c r="C34" s="175"/>
      <c r="D34" s="52"/>
      <c r="E34" s="20" t="s">
        <v>226</v>
      </c>
      <c r="F34" s="168"/>
      <c r="G34" s="169"/>
      <c r="H34" s="169"/>
      <c r="I34" s="169"/>
      <c r="J34" s="169"/>
      <c r="K34" s="170"/>
      <c r="L34" s="11"/>
      <c r="M34" s="68" t="b">
        <v>0</v>
      </c>
      <c r="N34" s="11"/>
      <c r="O34" s="11"/>
      <c r="P34" s="11"/>
      <c r="Q34" s="21"/>
      <c r="R34" s="21"/>
      <c r="S34" s="21"/>
      <c r="T34" s="39"/>
      <c r="U34" s="39"/>
    </row>
    <row r="35" spans="1:21" s="38" customFormat="1" ht="15.75">
      <c r="B35" s="175" t="s">
        <v>228</v>
      </c>
      <c r="C35" s="175"/>
      <c r="D35" s="53"/>
      <c r="E35" s="20" t="s">
        <v>226</v>
      </c>
      <c r="F35" s="168"/>
      <c r="G35" s="169"/>
      <c r="H35" s="169"/>
      <c r="I35" s="169"/>
      <c r="J35" s="169"/>
      <c r="K35" s="170"/>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229</v>
      </c>
      <c r="Q37" s="21"/>
      <c r="R37" s="21"/>
      <c r="S37" s="21"/>
      <c r="T37" s="21"/>
      <c r="U37" s="21"/>
    </row>
    <row r="38" spans="1:21" ht="45" customHeight="1">
      <c r="B38" s="160"/>
      <c r="C38" s="161"/>
      <c r="D38" s="161"/>
      <c r="E38" s="161"/>
      <c r="F38" s="161"/>
      <c r="G38" s="161"/>
      <c r="H38" s="161"/>
      <c r="I38" s="161"/>
      <c r="J38" s="161"/>
      <c r="K38" s="162"/>
      <c r="Q38" s="21"/>
      <c r="R38" s="21"/>
      <c r="S38" s="21"/>
      <c r="T38" s="21"/>
      <c r="U38" s="21"/>
    </row>
    <row r="39" spans="1:21" ht="7.5" customHeight="1">
      <c r="Q39" s="21"/>
      <c r="R39" s="21"/>
      <c r="S39" s="21"/>
      <c r="T39" s="21"/>
      <c r="U39" s="21"/>
    </row>
    <row r="40" spans="1:21" ht="15.75" customHeight="1">
      <c r="B40" s="49" t="s">
        <v>230</v>
      </c>
      <c r="C40" s="41"/>
      <c r="D40" s="41"/>
      <c r="E40" s="41"/>
      <c r="Q40" s="21"/>
      <c r="R40" s="21"/>
      <c r="S40" s="21"/>
      <c r="T40" s="21"/>
      <c r="U40" s="21"/>
    </row>
    <row r="41" spans="1:21" ht="45" customHeight="1">
      <c r="B41" s="160" t="s">
        <v>253</v>
      </c>
      <c r="C41" s="161"/>
      <c r="D41" s="161"/>
      <c r="E41" s="161"/>
      <c r="F41" s="161"/>
      <c r="G41" s="161"/>
      <c r="H41" s="161"/>
      <c r="I41" s="161"/>
      <c r="J41" s="161"/>
      <c r="K41" s="162"/>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66" t="s">
        <v>231</v>
      </c>
      <c r="C45" s="166"/>
      <c r="D45" s="166"/>
      <c r="E45" s="166"/>
      <c r="F45" s="160" t="s">
        <v>27</v>
      </c>
      <c r="G45" s="161"/>
      <c r="H45" s="161"/>
      <c r="I45" s="161"/>
      <c r="J45" s="161"/>
      <c r="K45" s="162"/>
    </row>
    <row r="46" spans="1:21" ht="20.25" customHeight="1">
      <c r="B46" s="166" t="s">
        <v>232</v>
      </c>
      <c r="C46" s="166"/>
      <c r="D46" s="166"/>
      <c r="E46" s="166"/>
      <c r="F46" s="163"/>
      <c r="G46" s="164"/>
      <c r="H46" s="164"/>
      <c r="I46" s="164"/>
      <c r="J46" s="164"/>
      <c r="K46" s="165"/>
      <c r="L46" s="20"/>
      <c r="M46" s="69"/>
      <c r="N46" s="20"/>
      <c r="O46" s="10"/>
    </row>
    <row r="47" spans="1:21">
      <c r="F47" s="43"/>
      <c r="G47" s="43"/>
      <c r="H47" s="43"/>
      <c r="I47" s="43"/>
      <c r="J47" s="43"/>
      <c r="K47" s="43"/>
      <c r="L47" s="43"/>
      <c r="M47" s="70"/>
      <c r="N47" s="43"/>
      <c r="O47" s="43"/>
      <c r="P47" s="43"/>
    </row>
    <row r="48" spans="1:21" ht="15.75" customHeight="1">
      <c r="A48" s="21"/>
      <c r="B48" s="44" t="s">
        <v>233</v>
      </c>
      <c r="C48" s="22"/>
      <c r="D48" s="22"/>
      <c r="E48" s="22"/>
      <c r="F48" s="22"/>
      <c r="G48" s="23"/>
      <c r="H48" s="23"/>
      <c r="I48" s="23"/>
      <c r="J48" s="23"/>
      <c r="K48" s="23"/>
      <c r="L48" s="20"/>
      <c r="M48" s="69"/>
      <c r="N48" s="20"/>
      <c r="O48" s="10"/>
    </row>
    <row r="50" spans="2:16" ht="64.5" customHeight="1">
      <c r="B50" s="32" t="s">
        <v>216</v>
      </c>
      <c r="C50" s="172" t="str">
        <f>C17</f>
        <v xml:space="preserve">1.D. La falta de actualización de la normatividad interna impide un desempeño adecuado que vaya acorde con los avances tecnológicos y las demandas sociales de atención ciudadana. 
</v>
      </c>
      <c r="D50" s="173"/>
      <c r="E50" s="173"/>
      <c r="F50" s="173"/>
      <c r="G50" s="173"/>
      <c r="H50" s="173"/>
      <c r="I50" s="173"/>
      <c r="J50" s="173"/>
      <c r="K50" s="173"/>
    </row>
    <row r="52" spans="2:16" ht="27.75" customHeight="1">
      <c r="B52" s="76" t="s">
        <v>246</v>
      </c>
      <c r="C52" s="171" t="s">
        <v>235</v>
      </c>
      <c r="D52" s="171"/>
      <c r="E52" s="171"/>
      <c r="F52" s="171"/>
      <c r="G52" s="171"/>
      <c r="H52" s="45" t="s">
        <v>236</v>
      </c>
      <c r="I52" s="45" t="s">
        <v>237</v>
      </c>
      <c r="J52" s="45" t="s">
        <v>238</v>
      </c>
      <c r="K52" s="45" t="s">
        <v>239</v>
      </c>
      <c r="L52" s="46"/>
      <c r="M52" s="71"/>
      <c r="N52" s="46"/>
      <c r="O52" s="46"/>
      <c r="P52" s="46"/>
    </row>
    <row r="53" spans="2:16" ht="45" customHeight="1">
      <c r="B53" s="47"/>
      <c r="C53" s="167"/>
      <c r="D53" s="167"/>
      <c r="E53" s="167"/>
      <c r="F53" s="167"/>
      <c r="G53" s="167"/>
      <c r="H53" s="79"/>
      <c r="I53" s="80"/>
      <c r="J53" s="79"/>
      <c r="K53" s="79"/>
      <c r="M53" s="68" t="b">
        <v>0</v>
      </c>
    </row>
    <row r="54" spans="2:16" ht="45" customHeight="1">
      <c r="B54" s="47"/>
      <c r="C54" s="167"/>
      <c r="D54" s="167"/>
      <c r="E54" s="167"/>
      <c r="F54" s="167"/>
      <c r="G54" s="167"/>
      <c r="H54" s="79"/>
      <c r="I54" s="80"/>
      <c r="J54" s="79"/>
      <c r="K54" s="79"/>
      <c r="M54" s="68" t="b">
        <v>1</v>
      </c>
    </row>
    <row r="55" spans="2:16" ht="45" customHeight="1">
      <c r="B55" s="47"/>
      <c r="C55" s="167"/>
      <c r="D55" s="167"/>
      <c r="E55" s="167"/>
      <c r="F55" s="167"/>
      <c r="G55" s="167"/>
      <c r="H55" s="79"/>
      <c r="I55" s="80"/>
      <c r="J55" s="79"/>
      <c r="K55" s="79"/>
      <c r="M55" s="68" t="b">
        <v>0</v>
      </c>
    </row>
    <row r="56" spans="2:16" ht="45" customHeight="1">
      <c r="B56" s="47"/>
      <c r="C56" s="167"/>
      <c r="D56" s="167"/>
      <c r="E56" s="167"/>
      <c r="F56" s="167"/>
      <c r="G56" s="167"/>
      <c r="H56" s="79"/>
      <c r="I56" s="80"/>
      <c r="J56" s="79"/>
      <c r="K56" s="79"/>
      <c r="M56" s="68" t="b">
        <v>0</v>
      </c>
    </row>
    <row r="57" spans="2:16" ht="45" customHeight="1">
      <c r="B57" s="47"/>
      <c r="C57" s="167"/>
      <c r="D57" s="167"/>
      <c r="E57" s="167"/>
      <c r="F57" s="167"/>
      <c r="G57" s="167"/>
      <c r="H57" s="79"/>
      <c r="I57" s="80"/>
      <c r="J57" s="79"/>
      <c r="K57" s="79"/>
      <c r="M57" s="68" t="b">
        <v>0</v>
      </c>
    </row>
    <row r="59" spans="2:16" ht="15.75">
      <c r="B59" s="44" t="s">
        <v>240</v>
      </c>
      <c r="C59" s="22"/>
      <c r="D59" s="22"/>
      <c r="E59" s="22"/>
      <c r="F59" s="22"/>
      <c r="G59" s="23"/>
      <c r="H59" s="23"/>
      <c r="I59" s="23"/>
      <c r="J59" s="23"/>
      <c r="K59" s="23"/>
    </row>
    <row r="60" spans="2:16" ht="3.75" customHeight="1"/>
    <row r="61" spans="2:16" ht="25.5">
      <c r="B61" s="76" t="s">
        <v>248</v>
      </c>
      <c r="C61" s="77" t="s">
        <v>241</v>
      </c>
      <c r="D61" s="153" t="s">
        <v>242</v>
      </c>
      <c r="E61" s="154"/>
      <c r="F61" s="154"/>
      <c r="G61" s="155"/>
      <c r="H61" s="45" t="s">
        <v>236</v>
      </c>
      <c r="I61" s="45" t="s">
        <v>237</v>
      </c>
      <c r="J61" s="45" t="s">
        <v>238</v>
      </c>
      <c r="K61" s="45" t="s">
        <v>239</v>
      </c>
    </row>
    <row r="62" spans="2:16" ht="45" customHeight="1">
      <c r="B62" s="47"/>
      <c r="C62" s="81"/>
      <c r="D62" s="156"/>
      <c r="E62" s="157"/>
      <c r="F62" s="157"/>
      <c r="G62" s="158"/>
      <c r="H62" s="78"/>
      <c r="I62" s="78"/>
      <c r="J62" s="78"/>
      <c r="K62" s="78"/>
      <c r="M62" s="68" t="b">
        <v>0</v>
      </c>
    </row>
    <row r="63" spans="2:16" ht="45" customHeight="1">
      <c r="B63" s="47"/>
      <c r="C63" s="81"/>
      <c r="D63" s="156"/>
      <c r="E63" s="157"/>
      <c r="F63" s="157"/>
      <c r="G63" s="158"/>
      <c r="H63" s="78"/>
      <c r="I63" s="78"/>
      <c r="J63" s="78"/>
      <c r="K63" s="78"/>
      <c r="M63" s="68" t="b">
        <v>0</v>
      </c>
    </row>
    <row r="64" spans="2:16" ht="45" customHeight="1">
      <c r="B64" s="47"/>
      <c r="C64" s="81"/>
      <c r="D64" s="156"/>
      <c r="E64" s="157"/>
      <c r="F64" s="157"/>
      <c r="G64" s="158"/>
      <c r="H64" s="78"/>
      <c r="I64" s="78"/>
      <c r="J64" s="78"/>
      <c r="K64" s="78"/>
      <c r="M64" s="68" t="b">
        <v>0</v>
      </c>
    </row>
    <row r="65" spans="2:13" ht="45" customHeight="1">
      <c r="B65" s="47"/>
      <c r="C65" s="81"/>
      <c r="D65" s="156"/>
      <c r="E65" s="157"/>
      <c r="F65" s="157"/>
      <c r="G65" s="158"/>
      <c r="H65" s="78"/>
      <c r="I65" s="78"/>
      <c r="J65" s="78"/>
      <c r="K65" s="78"/>
      <c r="M65" s="68" t="b">
        <v>0</v>
      </c>
    </row>
    <row r="66" spans="2:13" ht="45" customHeight="1">
      <c r="B66" s="47"/>
      <c r="C66" s="81"/>
      <c r="D66" s="156"/>
      <c r="E66" s="157"/>
      <c r="F66" s="157"/>
      <c r="G66" s="158"/>
      <c r="H66" s="78"/>
      <c r="I66" s="78"/>
      <c r="J66" s="78"/>
      <c r="K66" s="78"/>
      <c r="M66" s="68" t="b">
        <v>0</v>
      </c>
    </row>
    <row r="68" spans="2:13" s="48" customFormat="1" ht="13.5" thickBot="1">
      <c r="M68" s="72"/>
    </row>
  </sheetData>
  <mergeCells count="48">
    <mergeCell ref="D62:G62"/>
    <mergeCell ref="D63:G63"/>
    <mergeCell ref="D64:G64"/>
    <mergeCell ref="D65:G65"/>
    <mergeCell ref="D66:G66"/>
    <mergeCell ref="D61:G61"/>
    <mergeCell ref="B45:E45"/>
    <mergeCell ref="F45:K45"/>
    <mergeCell ref="B46:E46"/>
    <mergeCell ref="F46:K46"/>
    <mergeCell ref="C50:K50"/>
    <mergeCell ref="C52:G52"/>
    <mergeCell ref="C53:G53"/>
    <mergeCell ref="C54:G54"/>
    <mergeCell ref="C55:G55"/>
    <mergeCell ref="C56:G56"/>
    <mergeCell ref="C57:G57"/>
    <mergeCell ref="B41:K41"/>
    <mergeCell ref="B27:D27"/>
    <mergeCell ref="E27:K27"/>
    <mergeCell ref="C30:D30"/>
    <mergeCell ref="B31:C31"/>
    <mergeCell ref="B32:C32"/>
    <mergeCell ref="B33:C33"/>
    <mergeCell ref="F33:K33"/>
    <mergeCell ref="B34:C34"/>
    <mergeCell ref="F34:K34"/>
    <mergeCell ref="B35:C35"/>
    <mergeCell ref="F35:K35"/>
    <mergeCell ref="B38:K38"/>
    <mergeCell ref="B22:C22"/>
    <mergeCell ref="B9:C9"/>
    <mergeCell ref="D9:K9"/>
    <mergeCell ref="B13:C13"/>
    <mergeCell ref="D13:K13"/>
    <mergeCell ref="B14:C14"/>
    <mergeCell ref="D14:K14"/>
    <mergeCell ref="B15:C15"/>
    <mergeCell ref="D15:K15"/>
    <mergeCell ref="C17:K17"/>
    <mergeCell ref="C19:K19"/>
    <mergeCell ref="B21:C21"/>
    <mergeCell ref="B6:C6"/>
    <mergeCell ref="D6:K6"/>
    <mergeCell ref="B7:C7"/>
    <mergeCell ref="D7:K7"/>
    <mergeCell ref="B8:C8"/>
    <mergeCell ref="D8:K8"/>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61" r:id="rId4" name="Check Box 1">
              <controlPr defaultSize="0" autoFill="0" autoLine="0" autoPict="0" altText="">
                <anchor moveWithCells="1">
                  <from>
                    <xdr:col>4</xdr:col>
                    <xdr:colOff>762000</xdr:colOff>
                    <xdr:row>20</xdr:row>
                    <xdr:rowOff>171450</xdr:rowOff>
                  </from>
                  <to>
                    <xdr:col>5</xdr:col>
                    <xdr:colOff>285750</xdr:colOff>
                    <xdr:row>22</xdr:row>
                    <xdr:rowOff>0</xdr:rowOff>
                  </to>
                </anchor>
              </controlPr>
            </control>
          </mc:Choice>
        </mc:AlternateContent>
        <mc:AlternateContent xmlns:mc="http://schemas.openxmlformats.org/markup-compatibility/2006">
          <mc:Choice Requires="x14">
            <control shapeId="143362" r:id="rId5" name="Check Box 2">
              <controlPr defaultSize="0" autoFill="0" autoLine="0" autoPict="0" altText="">
                <anchor moveWithCells="1">
                  <from>
                    <xdr:col>4</xdr:col>
                    <xdr:colOff>762000</xdr:colOff>
                    <xdr:row>21</xdr:row>
                    <xdr:rowOff>161925</xdr:rowOff>
                  </from>
                  <to>
                    <xdr:col>5</xdr:col>
                    <xdr:colOff>285750</xdr:colOff>
                    <xdr:row>23</xdr:row>
                    <xdr:rowOff>9525</xdr:rowOff>
                  </to>
                </anchor>
              </controlPr>
            </control>
          </mc:Choice>
        </mc:AlternateContent>
        <mc:AlternateContent xmlns:mc="http://schemas.openxmlformats.org/markup-compatibility/2006">
          <mc:Choice Requires="x14">
            <control shapeId="143363"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43364"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43365" r:id="rId8" name="Check Box 5">
              <controlPr defaultSize="0" autoFill="0" autoLine="0" autoPict="0" altText="">
                <anchor moveWithCells="1">
                  <from>
                    <xdr:col>3</xdr:col>
                    <xdr:colOff>19050</xdr:colOff>
                    <xdr:row>21</xdr:row>
                    <xdr:rowOff>0</xdr:rowOff>
                  </from>
                  <to>
                    <xdr:col>3</xdr:col>
                    <xdr:colOff>323850</xdr:colOff>
                    <xdr:row>22</xdr:row>
                    <xdr:rowOff>38100</xdr:rowOff>
                  </to>
                </anchor>
              </controlPr>
            </control>
          </mc:Choice>
        </mc:AlternateContent>
        <mc:AlternateContent xmlns:mc="http://schemas.openxmlformats.org/markup-compatibility/2006">
          <mc:Choice Requires="x14">
            <control shapeId="143366" r:id="rId9" name="Check Box 6">
              <controlPr defaultSize="0" autoFill="0" autoLine="0" autoPict="0" altText="">
                <anchor moveWithCells="1">
                  <from>
                    <xdr:col>3</xdr:col>
                    <xdr:colOff>57150</xdr:colOff>
                    <xdr:row>29</xdr:row>
                    <xdr:rowOff>161925</xdr:rowOff>
                  </from>
                  <to>
                    <xdr:col>3</xdr:col>
                    <xdr:colOff>361950</xdr:colOff>
                    <xdr:row>30</xdr:row>
                    <xdr:rowOff>180975</xdr:rowOff>
                  </to>
                </anchor>
              </controlPr>
            </control>
          </mc:Choice>
        </mc:AlternateContent>
        <mc:AlternateContent xmlns:mc="http://schemas.openxmlformats.org/markup-compatibility/2006">
          <mc:Choice Requires="x14">
            <control shapeId="143367" r:id="rId10" name="Check Box 7">
              <controlPr defaultSize="0" autoFill="0" autoLine="0" autoPict="0" altText="">
                <anchor moveWithCells="1">
                  <from>
                    <xdr:col>3</xdr:col>
                    <xdr:colOff>57150</xdr:colOff>
                    <xdr:row>30</xdr:row>
                    <xdr:rowOff>161925</xdr:rowOff>
                  </from>
                  <to>
                    <xdr:col>3</xdr:col>
                    <xdr:colOff>361950</xdr:colOff>
                    <xdr:row>32</xdr:row>
                    <xdr:rowOff>9525</xdr:rowOff>
                  </to>
                </anchor>
              </controlPr>
            </control>
          </mc:Choice>
        </mc:AlternateContent>
        <mc:AlternateContent xmlns:mc="http://schemas.openxmlformats.org/markup-compatibility/2006">
          <mc:Choice Requires="x14">
            <control shapeId="143368" r:id="rId11" name="Check Box 8">
              <controlPr defaultSize="0" autoFill="0" autoLine="0" autoPict="0" altText="">
                <anchor moveWithCells="1">
                  <from>
                    <xdr:col>3</xdr:col>
                    <xdr:colOff>57150</xdr:colOff>
                    <xdr:row>31</xdr:row>
                    <xdr:rowOff>161925</xdr:rowOff>
                  </from>
                  <to>
                    <xdr:col>3</xdr:col>
                    <xdr:colOff>361950</xdr:colOff>
                    <xdr:row>33</xdr:row>
                    <xdr:rowOff>9525</xdr:rowOff>
                  </to>
                </anchor>
              </controlPr>
            </control>
          </mc:Choice>
        </mc:AlternateContent>
        <mc:AlternateContent xmlns:mc="http://schemas.openxmlformats.org/markup-compatibility/2006">
          <mc:Choice Requires="x14">
            <control shapeId="143369" r:id="rId12" name="Check Box 9">
              <controlPr defaultSize="0" autoFill="0" autoLine="0" autoPict="0" altText="">
                <anchor moveWithCells="1">
                  <from>
                    <xdr:col>3</xdr:col>
                    <xdr:colOff>57150</xdr:colOff>
                    <xdr:row>32</xdr:row>
                    <xdr:rowOff>190500</xdr:rowOff>
                  </from>
                  <to>
                    <xdr:col>3</xdr:col>
                    <xdr:colOff>361950</xdr:colOff>
                    <xdr:row>34</xdr:row>
                    <xdr:rowOff>47625</xdr:rowOff>
                  </to>
                </anchor>
              </controlPr>
            </control>
          </mc:Choice>
        </mc:AlternateContent>
        <mc:AlternateContent xmlns:mc="http://schemas.openxmlformats.org/markup-compatibility/2006">
          <mc:Choice Requires="x14">
            <control shapeId="143370" r:id="rId13" name="Check Box 10">
              <controlPr defaultSize="0" autoFill="0" autoLine="0" autoPict="0" altText="">
                <anchor moveWithCells="1">
                  <from>
                    <xdr:col>3</xdr:col>
                    <xdr:colOff>57150</xdr:colOff>
                    <xdr:row>33</xdr:row>
                    <xdr:rowOff>190500</xdr:rowOff>
                  </from>
                  <to>
                    <xdr:col>3</xdr:col>
                    <xdr:colOff>361950</xdr:colOff>
                    <xdr:row>35</xdr:row>
                    <xdr:rowOff>47625</xdr:rowOff>
                  </to>
                </anchor>
              </controlPr>
            </control>
          </mc:Choice>
        </mc:AlternateContent>
        <mc:AlternateContent xmlns:mc="http://schemas.openxmlformats.org/markup-compatibility/2006">
          <mc:Choice Requires="x14">
            <control shapeId="143372" r:id="rId14" name="Check Box 12">
              <controlPr defaultSize="0" autoFill="0" autoLine="0" autoPict="0" altText="">
                <anchor moveWithCells="1">
                  <from>
                    <xdr:col>4</xdr:col>
                    <xdr:colOff>762000</xdr:colOff>
                    <xdr:row>20</xdr:row>
                    <xdr:rowOff>171450</xdr:rowOff>
                  </from>
                  <to>
                    <xdr:col>5</xdr:col>
                    <xdr:colOff>285750</xdr:colOff>
                    <xdr:row>22</xdr:row>
                    <xdr:rowOff>19050</xdr:rowOff>
                  </to>
                </anchor>
              </controlPr>
            </control>
          </mc:Choice>
        </mc:AlternateContent>
        <mc:AlternateContent xmlns:mc="http://schemas.openxmlformats.org/markup-compatibility/2006">
          <mc:Choice Requires="x14">
            <control shapeId="143373" r:id="rId15" name="Check Box 13">
              <controlPr defaultSize="0" autoFill="0" autoLine="0" autoPict="0" altText="">
                <anchor moveWithCells="1">
                  <from>
                    <xdr:col>4</xdr:col>
                    <xdr:colOff>762000</xdr:colOff>
                    <xdr:row>21</xdr:row>
                    <xdr:rowOff>161925</xdr:rowOff>
                  </from>
                  <to>
                    <xdr:col>5</xdr:col>
                    <xdr:colOff>285750</xdr:colOff>
                    <xdr:row>23</xdr:row>
                    <xdr:rowOff>28575</xdr:rowOff>
                  </to>
                </anchor>
              </controlPr>
            </control>
          </mc:Choice>
        </mc:AlternateContent>
        <mc:AlternateContent xmlns:mc="http://schemas.openxmlformats.org/markup-compatibility/2006">
          <mc:Choice Requires="x14">
            <control shapeId="143374" r:id="rId16" name="Check Box 14">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43375" r:id="rId17" name="Check Box 15">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43376" r:id="rId18" name="Check Box 16">
              <controlPr defaultSize="0" autoFill="0" autoLine="0" autoPict="0" altText="">
                <anchor moveWithCells="1">
                  <from>
                    <xdr:col>3</xdr:col>
                    <xdr:colOff>19050</xdr:colOff>
                    <xdr:row>21</xdr:row>
                    <xdr:rowOff>0</xdr:rowOff>
                  </from>
                  <to>
                    <xdr:col>3</xdr:col>
                    <xdr:colOff>323850</xdr:colOff>
                    <xdr:row>22</xdr:row>
                    <xdr:rowOff>57150</xdr:rowOff>
                  </to>
                </anchor>
              </controlPr>
            </control>
          </mc:Choice>
        </mc:AlternateContent>
        <mc:AlternateContent xmlns:mc="http://schemas.openxmlformats.org/markup-compatibility/2006">
          <mc:Choice Requires="x14">
            <control shapeId="143377" r:id="rId19" name="Check Box 17">
              <controlPr defaultSize="0" autoFill="0" autoLine="0" autoPict="0" altText="">
                <anchor moveWithCells="1">
                  <from>
                    <xdr:col>3</xdr:col>
                    <xdr:colOff>57150</xdr:colOff>
                    <xdr:row>29</xdr:row>
                    <xdr:rowOff>161925</xdr:rowOff>
                  </from>
                  <to>
                    <xdr:col>3</xdr:col>
                    <xdr:colOff>361950</xdr:colOff>
                    <xdr:row>30</xdr:row>
                    <xdr:rowOff>161925</xdr:rowOff>
                  </to>
                </anchor>
              </controlPr>
            </control>
          </mc:Choice>
        </mc:AlternateContent>
        <mc:AlternateContent xmlns:mc="http://schemas.openxmlformats.org/markup-compatibility/2006">
          <mc:Choice Requires="x14">
            <control shapeId="143378" r:id="rId20" name="Check Box 18">
              <controlPr defaultSize="0" autoFill="0" autoLine="0" autoPict="0" altText="">
                <anchor moveWithCells="1">
                  <from>
                    <xdr:col>3</xdr:col>
                    <xdr:colOff>57150</xdr:colOff>
                    <xdr:row>30</xdr:row>
                    <xdr:rowOff>161925</xdr:rowOff>
                  </from>
                  <to>
                    <xdr:col>3</xdr:col>
                    <xdr:colOff>361950</xdr:colOff>
                    <xdr:row>32</xdr:row>
                    <xdr:rowOff>47625</xdr:rowOff>
                  </to>
                </anchor>
              </controlPr>
            </control>
          </mc:Choice>
        </mc:AlternateContent>
        <mc:AlternateContent xmlns:mc="http://schemas.openxmlformats.org/markup-compatibility/2006">
          <mc:Choice Requires="x14">
            <control shapeId="143379" r:id="rId21" name="Check Box 19">
              <controlPr defaultSize="0" autoFill="0" autoLine="0" autoPict="0" altText="">
                <anchor moveWithCells="1">
                  <from>
                    <xdr:col>3</xdr:col>
                    <xdr:colOff>57150</xdr:colOff>
                    <xdr:row>31</xdr:row>
                    <xdr:rowOff>161925</xdr:rowOff>
                  </from>
                  <to>
                    <xdr:col>3</xdr:col>
                    <xdr:colOff>361950</xdr:colOff>
                    <xdr:row>33</xdr:row>
                    <xdr:rowOff>47625</xdr:rowOff>
                  </to>
                </anchor>
              </controlPr>
            </control>
          </mc:Choice>
        </mc:AlternateContent>
        <mc:AlternateContent xmlns:mc="http://schemas.openxmlformats.org/markup-compatibility/2006">
          <mc:Choice Requires="x14">
            <control shapeId="143380" r:id="rId22" name="Check Box 20">
              <controlPr defaultSize="0" autoFill="0" autoLine="0" autoPict="0" altText="">
                <anchor moveWithCells="1">
                  <from>
                    <xdr:col>3</xdr:col>
                    <xdr:colOff>57150</xdr:colOff>
                    <xdr:row>32</xdr:row>
                    <xdr:rowOff>190500</xdr:rowOff>
                  </from>
                  <to>
                    <xdr:col>3</xdr:col>
                    <xdr:colOff>361950</xdr:colOff>
                    <xdr:row>34</xdr:row>
                    <xdr:rowOff>85725</xdr:rowOff>
                  </to>
                </anchor>
              </controlPr>
            </control>
          </mc:Choice>
        </mc:AlternateContent>
        <mc:AlternateContent xmlns:mc="http://schemas.openxmlformats.org/markup-compatibility/2006">
          <mc:Choice Requires="x14">
            <control shapeId="143381" r:id="rId23" name="Check Box 21">
              <controlPr defaultSize="0" autoFill="0" autoLine="0" autoPict="0" altText="">
                <anchor moveWithCells="1">
                  <from>
                    <xdr:col>3</xdr:col>
                    <xdr:colOff>57150</xdr:colOff>
                    <xdr:row>33</xdr:row>
                    <xdr:rowOff>190500</xdr:rowOff>
                  </from>
                  <to>
                    <xdr:col>3</xdr:col>
                    <xdr:colOff>361950</xdr:colOff>
                    <xdr:row>35</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'C'!$D$3:$D$4</xm:f>
          </x14:formula1>
          <xm:sqref>S34 B53:B57 B62:B66</xm:sqref>
        </x14:dataValidation>
        <x14:dataValidation type="list" allowBlank="1" showInputMessage="1" showErrorMessage="1">
          <x14:formula1>
            <xm:f>'C'!$C$3:$C$5</xm:f>
          </x14:formula1>
          <xm:sqref>F46</xm:sqref>
        </x14:dataValidation>
        <x14:dataValidation type="list" allowBlank="1" showInputMessage="1" showErrorMessage="1">
          <x14:formula1>
            <xm:f>'C'!$K$3:$K$7</xm:f>
          </x14:formula1>
          <xm:sqref>O46 F45</xm:sqref>
        </x14:dataValidation>
        <x14:dataValidation type="list" allowBlank="1" showInputMessage="1" showErrorMessage="1">
          <x14:formula1>
            <xm:f>'C'!$E$3:$E$16</xm:f>
          </x14:formula1>
          <xm:sqref>D13:L13</xm:sqref>
        </x14:dataValidation>
        <x14:dataValidation type="list" allowBlank="1" showInputMessage="1" showErrorMessage="1">
          <x14:formula1>
            <xm:f>'C'!$L$3:$L$313</xm:f>
          </x14:formula1>
          <xm:sqref>D15</xm:sqref>
        </x14:dataValidation>
        <x14:dataValidation type="list" allowBlank="1" showInputMessage="1" showErrorMessage="1">
          <x14:formula1>
            <xm:f>'C'!$L$3:$L$48</xm:f>
          </x14:formula1>
          <xm:sqref>I4</xm:sqref>
        </x14:dataValidation>
        <x14:dataValidation type="list" allowBlank="1" showErrorMessage="1">
          <x14:formula1>
            <xm:f>'C'!$G$3:$G$50</xm:f>
          </x14:formula1>
          <xm:sqref>D6</xm:sqref>
        </x14:dataValidation>
      </x14:dataValidations>
    </ext>
  </extLst>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68"/>
  <sheetViews>
    <sheetView topLeftCell="B1" workbookViewId="0">
      <selection activeCell="D6" sqref="D6:K6"/>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258</v>
      </c>
      <c r="C1" s="96"/>
      <c r="D1" s="96"/>
      <c r="E1" s="96"/>
      <c r="F1" s="96"/>
      <c r="G1" s="96"/>
      <c r="H1" s="96"/>
      <c r="I1" s="96"/>
      <c r="J1" s="97"/>
      <c r="K1" s="97"/>
      <c r="L1" s="7"/>
      <c r="M1" s="55"/>
      <c r="N1" s="7"/>
    </row>
    <row r="2" spans="1:16" s="6" customFormat="1" ht="18.75">
      <c r="B2" s="98" t="s">
        <v>208</v>
      </c>
      <c r="C2" s="99"/>
      <c r="D2" s="100"/>
      <c r="E2" s="100"/>
      <c r="F2" s="100"/>
      <c r="G2" s="100"/>
      <c r="H2" s="100"/>
      <c r="I2" s="100"/>
      <c r="J2" s="97"/>
      <c r="K2" s="97"/>
      <c r="L2" s="7"/>
      <c r="M2" s="55"/>
      <c r="N2" s="7"/>
    </row>
    <row r="3" spans="1:16" s="8" customFormat="1" ht="11.25">
      <c r="B3" s="9"/>
      <c r="C3" s="10"/>
      <c r="M3" s="56"/>
    </row>
    <row r="4" spans="1:16" ht="15.75">
      <c r="B4" s="101" t="s">
        <v>209</v>
      </c>
      <c r="C4" s="102"/>
      <c r="D4" s="103"/>
      <c r="E4" s="103"/>
      <c r="F4" s="104"/>
      <c r="G4" s="103"/>
      <c r="H4" s="105" t="s">
        <v>210</v>
      </c>
      <c r="I4" s="106">
        <v>1</v>
      </c>
      <c r="J4" s="107" t="s">
        <v>211</v>
      </c>
      <c r="K4" s="107">
        <f>COUNTIF('Evaluaciones 2023'!B:B,D6)</f>
        <v>1</v>
      </c>
      <c r="L4" s="8"/>
      <c r="M4" s="56"/>
      <c r="N4" s="8"/>
      <c r="O4" s="8"/>
      <c r="P4" s="8"/>
    </row>
    <row r="5" spans="1:16" s="16" customFormat="1" ht="5.25" customHeight="1">
      <c r="A5" s="11"/>
      <c r="B5" s="14"/>
      <c r="C5" s="15"/>
      <c r="F5" s="17"/>
      <c r="M5" s="57"/>
    </row>
    <row r="6" spans="1:16" ht="24.75" customHeight="1">
      <c r="B6" s="183" t="s">
        <v>212</v>
      </c>
      <c r="C6" s="183"/>
      <c r="D6" s="176" t="s">
        <v>63</v>
      </c>
      <c r="E6" s="177"/>
      <c r="F6" s="177"/>
      <c r="G6" s="177"/>
      <c r="H6" s="177"/>
      <c r="I6" s="177"/>
      <c r="J6" s="177"/>
      <c r="K6" s="177"/>
    </row>
    <row r="7" spans="1:16" s="73" customFormat="1" ht="35.25" customHeight="1">
      <c r="B7" s="182" t="s">
        <v>213</v>
      </c>
      <c r="C7" s="182"/>
      <c r="D7" s="178" t="str">
        <f>VLOOKUP(D6,'C'!G3:M54,2,FALSE)</f>
        <v>700 Unidad de Administración y Finanzas</v>
      </c>
      <c r="E7" s="179"/>
      <c r="F7" s="179"/>
      <c r="G7" s="179"/>
      <c r="H7" s="179"/>
      <c r="I7" s="179"/>
      <c r="J7" s="179"/>
      <c r="K7" s="179"/>
      <c r="L7" s="74"/>
      <c r="M7" s="75"/>
      <c r="N7" s="74"/>
      <c r="O7" s="74"/>
      <c r="P7" s="74"/>
    </row>
    <row r="8" spans="1:16" ht="18.75" customHeight="1">
      <c r="B8" s="166" t="s">
        <v>214</v>
      </c>
      <c r="C8" s="166"/>
      <c r="D8" s="180" t="str">
        <f>VLOOKUP(D6,'C'!G3:M51,3,FALSE)</f>
        <v>Ficha de Monitoreo y Evaluación de Diseño</v>
      </c>
      <c r="E8" s="181"/>
      <c r="F8" s="181"/>
      <c r="G8" s="181"/>
      <c r="H8" s="181"/>
      <c r="I8" s="181"/>
      <c r="J8" s="181"/>
      <c r="K8" s="181"/>
    </row>
    <row r="9" spans="1:16" s="18" customFormat="1" ht="17.25" customHeight="1">
      <c r="B9" s="166" t="s">
        <v>215</v>
      </c>
      <c r="C9" s="166"/>
      <c r="D9" s="180">
        <f>VLOOKUP(D6,'C'!G3:M51,4,FALSE)</f>
        <v>2023</v>
      </c>
      <c r="E9" s="181"/>
      <c r="F9" s="181"/>
      <c r="G9" s="181"/>
      <c r="H9" s="181"/>
      <c r="I9" s="181"/>
      <c r="J9" s="181"/>
      <c r="K9" s="181"/>
      <c r="M9" s="58"/>
    </row>
    <row r="10" spans="1:16" ht="13.5" customHeight="1">
      <c r="G10" s="19"/>
      <c r="H10" s="19"/>
      <c r="I10" s="19"/>
      <c r="J10" s="19"/>
      <c r="K10" s="19"/>
      <c r="L10" s="19"/>
      <c r="M10" s="59"/>
      <c r="N10" s="20"/>
    </row>
    <row r="11" spans="1:16" s="21" customFormat="1" ht="13.5" customHeight="1">
      <c r="B11" s="12" t="s">
        <v>216</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89" t="s">
        <v>4</v>
      </c>
      <c r="C13" s="189"/>
      <c r="D13" s="194" t="s">
        <v>23</v>
      </c>
      <c r="E13" s="195"/>
      <c r="F13" s="195"/>
      <c r="G13" s="195"/>
      <c r="H13" s="195"/>
      <c r="I13" s="195"/>
      <c r="J13" s="195"/>
      <c r="K13" s="195"/>
      <c r="M13" s="61"/>
    </row>
    <row r="14" spans="1:16" s="27" customFormat="1" ht="15" customHeight="1">
      <c r="A14" s="18"/>
      <c r="B14" s="189" t="s">
        <v>217</v>
      </c>
      <c r="C14" s="189"/>
      <c r="D14" s="192">
        <f>VLOOKUP(D6,'Evaluaciones 2023'!B3:N585,7,FALSE)</f>
        <v>0</v>
      </c>
      <c r="E14" s="193"/>
      <c r="F14" s="193"/>
      <c r="G14" s="193"/>
      <c r="H14" s="193"/>
      <c r="I14" s="193"/>
      <c r="J14" s="193"/>
      <c r="K14" s="193"/>
      <c r="M14" s="61"/>
    </row>
    <row r="15" spans="1:16" s="27" customFormat="1" ht="15">
      <c r="A15" s="18"/>
      <c r="B15" s="189" t="s">
        <v>218</v>
      </c>
      <c r="C15" s="189"/>
      <c r="D15" s="194">
        <v>1</v>
      </c>
      <c r="E15" s="195"/>
      <c r="F15" s="195"/>
      <c r="G15" s="195"/>
      <c r="H15" s="195"/>
      <c r="I15" s="195"/>
      <c r="J15" s="195"/>
      <c r="K15" s="195"/>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216</v>
      </c>
      <c r="C17" s="184" t="str">
        <f>VLOOKUP(CONCATENATE($D$6,$I4),'Evaluaciones 2023'!$A$1:$L$1158,10,FALSE)</f>
        <v>1.D. Escaso fortalecimiento de las capacidades de las personas servidoras públicas que fungen como enlaces para dar seguimiento a los programas especiales derivados el Plan Nacional de Desarrollo.</v>
      </c>
      <c r="D17" s="185"/>
      <c r="E17" s="185"/>
      <c r="F17" s="185"/>
      <c r="G17" s="185"/>
      <c r="H17" s="185"/>
      <c r="I17" s="185"/>
      <c r="J17" s="185"/>
      <c r="K17" s="185"/>
      <c r="L17" s="17"/>
      <c r="M17" s="63"/>
      <c r="N17" s="17"/>
      <c r="O17" s="17"/>
      <c r="P17" s="17"/>
    </row>
    <row r="18" spans="1:21" s="27" customFormat="1" ht="17.25" customHeight="1">
      <c r="A18" s="18"/>
      <c r="B18" s="29"/>
      <c r="C18" s="30"/>
      <c r="D18" s="30"/>
      <c r="E18" s="30"/>
      <c r="F18" s="30"/>
      <c r="G18" s="30"/>
      <c r="H18" s="30"/>
      <c r="I18" s="30"/>
      <c r="J18" s="30"/>
      <c r="K18" s="30"/>
      <c r="L18" s="17"/>
      <c r="M18" s="63"/>
      <c r="N18" s="17"/>
      <c r="O18" s="17"/>
      <c r="P18" s="17"/>
    </row>
    <row r="19" spans="1:21" s="27" customFormat="1" ht="144" customHeight="1">
      <c r="A19" s="18"/>
      <c r="B19" s="11" t="s">
        <v>161</v>
      </c>
      <c r="C19" s="184" t="str">
        <f>VLOOKUP(CONCATENATE($D$6,$I4),'Evaluaciones 2023'!$A$1:$L$1158,12,FALSE)</f>
        <v>Se sugiere desarrollar un Plan de Trabajo en la temática de Políticas de Igualdad para las personas servidoras públicas que fungen como Enlace, que incorpore mecanismos de sensibilización en el tema de Derechos Humanos e igualdad de género.</v>
      </c>
      <c r="D19" s="185"/>
      <c r="E19" s="185"/>
      <c r="F19" s="185"/>
      <c r="G19" s="185"/>
      <c r="H19" s="185"/>
      <c r="I19" s="185"/>
      <c r="J19" s="185"/>
      <c r="K19" s="185"/>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87" t="s">
        <v>0</v>
      </c>
      <c r="C21" s="187"/>
      <c r="D21" s="31"/>
      <c r="E21" s="31"/>
      <c r="F21" s="31"/>
      <c r="G21" s="31"/>
      <c r="H21" s="31"/>
      <c r="I21" s="31"/>
      <c r="J21" s="31"/>
      <c r="K21" s="13"/>
      <c r="M21" s="65" t="b">
        <v>0</v>
      </c>
      <c r="N21" s="11"/>
    </row>
    <row r="22" spans="1:21" s="18" customFormat="1" ht="15.75">
      <c r="B22" s="188" t="s">
        <v>219</v>
      </c>
      <c r="C22" s="188"/>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29</v>
      </c>
      <c r="F24" s="51"/>
      <c r="I24" s="17"/>
      <c r="J24" s="32"/>
      <c r="K24" s="11"/>
      <c r="L24" s="32"/>
      <c r="M24" s="66" t="b">
        <v>0</v>
      </c>
      <c r="N24" s="11"/>
      <c r="O24" s="32"/>
    </row>
    <row r="25" spans="1:21" s="18" customFormat="1" ht="15">
      <c r="B25" s="33"/>
      <c r="C25" s="33"/>
      <c r="E25" s="32" t="s">
        <v>37</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86" t="s">
        <v>220</v>
      </c>
      <c r="C27" s="186"/>
      <c r="D27" s="186"/>
      <c r="E27" s="160" t="s">
        <v>252</v>
      </c>
      <c r="F27" s="161"/>
      <c r="G27" s="161"/>
      <c r="H27" s="161"/>
      <c r="I27" s="161"/>
      <c r="J27" s="161"/>
      <c r="K27" s="162"/>
      <c r="L27" s="16"/>
      <c r="M27" s="57"/>
      <c r="N27" s="16"/>
      <c r="O27" s="16"/>
      <c r="P27" s="16"/>
    </row>
    <row r="28" spans="1:21">
      <c r="F28" s="19"/>
      <c r="H28" s="19"/>
      <c r="I28" s="19"/>
      <c r="J28" s="19"/>
      <c r="K28" s="19"/>
      <c r="L28" s="19"/>
      <c r="M28" s="59"/>
      <c r="N28" s="20"/>
    </row>
    <row r="29" spans="1:21" s="21" customFormat="1" ht="13.5" customHeight="1">
      <c r="B29" s="12" t="s">
        <v>221</v>
      </c>
      <c r="C29" s="34"/>
      <c r="D29" s="34"/>
      <c r="E29" s="34"/>
      <c r="F29" s="34"/>
      <c r="G29" s="35"/>
      <c r="H29" s="35"/>
      <c r="I29" s="35"/>
      <c r="J29" s="35"/>
      <c r="K29" s="35"/>
      <c r="L29" s="36"/>
      <c r="M29" s="67"/>
      <c r="N29" s="37"/>
    </row>
    <row r="30" spans="1:21" s="26" customFormat="1" ht="14.25" customHeight="1">
      <c r="A30" s="21"/>
      <c r="B30" s="14"/>
      <c r="C30" s="152" t="s">
        <v>222</v>
      </c>
      <c r="D30" s="152"/>
      <c r="G30" s="24"/>
      <c r="H30" s="11"/>
      <c r="I30" s="11"/>
      <c r="J30" s="11"/>
      <c r="K30" s="11"/>
      <c r="L30" s="11"/>
      <c r="M30" s="38"/>
      <c r="N30" s="11"/>
      <c r="O30" s="11"/>
      <c r="P30" s="11"/>
    </row>
    <row r="31" spans="1:21" ht="15.75">
      <c r="B31" s="159" t="s">
        <v>223</v>
      </c>
      <c r="C31" s="159"/>
      <c r="D31" s="50"/>
      <c r="M31" s="68" t="b">
        <v>0</v>
      </c>
      <c r="Q31" s="21"/>
      <c r="T31" s="21"/>
      <c r="U31" s="21"/>
    </row>
    <row r="32" spans="1:21" ht="15.75">
      <c r="B32" s="159" t="s">
        <v>224</v>
      </c>
      <c r="C32" s="159"/>
      <c r="D32" s="51"/>
      <c r="M32" s="68" t="b">
        <v>0</v>
      </c>
      <c r="Q32" s="21"/>
      <c r="T32" s="21"/>
      <c r="U32" s="21"/>
    </row>
    <row r="33" spans="1:21" ht="15.75">
      <c r="B33" s="174" t="s">
        <v>225</v>
      </c>
      <c r="C33" s="174"/>
      <c r="D33" s="50"/>
      <c r="E33" s="20" t="s">
        <v>226</v>
      </c>
      <c r="F33" s="168"/>
      <c r="G33" s="169"/>
      <c r="H33" s="169"/>
      <c r="I33" s="169"/>
      <c r="J33" s="169"/>
      <c r="K33" s="170"/>
      <c r="M33" s="68" t="b">
        <v>0</v>
      </c>
      <c r="Q33" s="21"/>
      <c r="T33" s="21"/>
      <c r="U33" s="21"/>
    </row>
    <row r="34" spans="1:21" s="38" customFormat="1" ht="15.75">
      <c r="B34" s="175" t="s">
        <v>227</v>
      </c>
      <c r="C34" s="175"/>
      <c r="D34" s="52"/>
      <c r="E34" s="20" t="s">
        <v>226</v>
      </c>
      <c r="F34" s="168"/>
      <c r="G34" s="169"/>
      <c r="H34" s="169"/>
      <c r="I34" s="169"/>
      <c r="J34" s="169"/>
      <c r="K34" s="170"/>
      <c r="L34" s="11"/>
      <c r="M34" s="68" t="b">
        <v>0</v>
      </c>
      <c r="N34" s="11"/>
      <c r="O34" s="11"/>
      <c r="P34" s="11"/>
      <c r="Q34" s="21"/>
      <c r="R34" s="21"/>
      <c r="S34" s="21"/>
      <c r="T34" s="39"/>
      <c r="U34" s="39"/>
    </row>
    <row r="35" spans="1:21" s="38" customFormat="1" ht="15.75">
      <c r="B35" s="175" t="s">
        <v>228</v>
      </c>
      <c r="C35" s="175"/>
      <c r="D35" s="53"/>
      <c r="E35" s="20" t="s">
        <v>226</v>
      </c>
      <c r="F35" s="168"/>
      <c r="G35" s="169"/>
      <c r="H35" s="169"/>
      <c r="I35" s="169"/>
      <c r="J35" s="169"/>
      <c r="K35" s="170"/>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229</v>
      </c>
      <c r="Q37" s="21"/>
      <c r="R37" s="21"/>
      <c r="S37" s="21"/>
      <c r="T37" s="21"/>
      <c r="U37" s="21"/>
    </row>
    <row r="38" spans="1:21" ht="45" customHeight="1">
      <c r="B38" s="160"/>
      <c r="C38" s="161"/>
      <c r="D38" s="161"/>
      <c r="E38" s="161"/>
      <c r="F38" s="161"/>
      <c r="G38" s="161"/>
      <c r="H38" s="161"/>
      <c r="I38" s="161"/>
      <c r="J38" s="161"/>
      <c r="K38" s="162"/>
      <c r="Q38" s="21"/>
      <c r="R38" s="21"/>
      <c r="S38" s="21"/>
      <c r="T38" s="21"/>
      <c r="U38" s="21"/>
    </row>
    <row r="39" spans="1:21" ht="7.5" customHeight="1">
      <c r="Q39" s="21"/>
      <c r="R39" s="21"/>
      <c r="S39" s="21"/>
      <c r="T39" s="21"/>
      <c r="U39" s="21"/>
    </row>
    <row r="40" spans="1:21" ht="15.75" customHeight="1">
      <c r="B40" s="49" t="s">
        <v>230</v>
      </c>
      <c r="C40" s="41"/>
      <c r="D40" s="41"/>
      <c r="E40" s="41"/>
      <c r="Q40" s="21"/>
      <c r="R40" s="21"/>
      <c r="S40" s="21"/>
      <c r="T40" s="21"/>
      <c r="U40" s="21"/>
    </row>
    <row r="41" spans="1:21" ht="45" customHeight="1">
      <c r="B41" s="160" t="s">
        <v>253</v>
      </c>
      <c r="C41" s="161"/>
      <c r="D41" s="161"/>
      <c r="E41" s="161"/>
      <c r="F41" s="161"/>
      <c r="G41" s="161"/>
      <c r="H41" s="161"/>
      <c r="I41" s="161"/>
      <c r="J41" s="161"/>
      <c r="K41" s="162"/>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66" t="s">
        <v>231</v>
      </c>
      <c r="C45" s="166"/>
      <c r="D45" s="166"/>
      <c r="E45" s="166"/>
      <c r="F45" s="160" t="s">
        <v>27</v>
      </c>
      <c r="G45" s="161"/>
      <c r="H45" s="161"/>
      <c r="I45" s="161"/>
      <c r="J45" s="161"/>
      <c r="K45" s="162"/>
    </row>
    <row r="46" spans="1:21" ht="20.25" customHeight="1">
      <c r="B46" s="166" t="s">
        <v>232</v>
      </c>
      <c r="C46" s="166"/>
      <c r="D46" s="166"/>
      <c r="E46" s="166"/>
      <c r="F46" s="163"/>
      <c r="G46" s="164"/>
      <c r="H46" s="164"/>
      <c r="I46" s="164"/>
      <c r="J46" s="164"/>
      <c r="K46" s="165"/>
      <c r="L46" s="20"/>
      <c r="M46" s="69"/>
      <c r="N46" s="20"/>
      <c r="O46" s="10"/>
    </row>
    <row r="47" spans="1:21">
      <c r="F47" s="43"/>
      <c r="G47" s="43"/>
      <c r="H47" s="43"/>
      <c r="I47" s="43"/>
      <c r="J47" s="43"/>
      <c r="K47" s="43"/>
      <c r="L47" s="43"/>
      <c r="M47" s="70"/>
      <c r="N47" s="43"/>
      <c r="O47" s="43"/>
      <c r="P47" s="43"/>
    </row>
    <row r="48" spans="1:21" ht="15.75" customHeight="1">
      <c r="A48" s="21"/>
      <c r="B48" s="44" t="s">
        <v>233</v>
      </c>
      <c r="C48" s="22"/>
      <c r="D48" s="22"/>
      <c r="E48" s="22"/>
      <c r="F48" s="22"/>
      <c r="G48" s="23"/>
      <c r="H48" s="23"/>
      <c r="I48" s="23"/>
      <c r="J48" s="23"/>
      <c r="K48" s="23"/>
      <c r="L48" s="20"/>
      <c r="M48" s="69"/>
      <c r="N48" s="20"/>
      <c r="O48" s="10"/>
    </row>
    <row r="50" spans="2:16" ht="64.5" customHeight="1">
      <c r="B50" s="32" t="s">
        <v>216</v>
      </c>
      <c r="C50" s="172" t="str">
        <f>C17</f>
        <v>1.D. Escaso fortalecimiento de las capacidades de las personas servidoras públicas que fungen como enlaces para dar seguimiento a los programas especiales derivados el Plan Nacional de Desarrollo.</v>
      </c>
      <c r="D50" s="173"/>
      <c r="E50" s="173"/>
      <c r="F50" s="173"/>
      <c r="G50" s="173"/>
      <c r="H50" s="173"/>
      <c r="I50" s="173"/>
      <c r="J50" s="173"/>
      <c r="K50" s="173"/>
    </row>
    <row r="52" spans="2:16" ht="27.75" customHeight="1">
      <c r="B52" s="76" t="s">
        <v>246</v>
      </c>
      <c r="C52" s="171" t="s">
        <v>235</v>
      </c>
      <c r="D52" s="171"/>
      <c r="E52" s="171"/>
      <c r="F52" s="171"/>
      <c r="G52" s="171"/>
      <c r="H52" s="45" t="s">
        <v>236</v>
      </c>
      <c r="I52" s="45" t="s">
        <v>237</v>
      </c>
      <c r="J52" s="45" t="s">
        <v>238</v>
      </c>
      <c r="K52" s="45" t="s">
        <v>239</v>
      </c>
      <c r="L52" s="46"/>
      <c r="M52" s="71"/>
      <c r="N52" s="46"/>
      <c r="O52" s="46"/>
      <c r="P52" s="46"/>
    </row>
    <row r="53" spans="2:16" ht="45" customHeight="1">
      <c r="B53" s="47"/>
      <c r="C53" s="167"/>
      <c r="D53" s="167"/>
      <c r="E53" s="167"/>
      <c r="F53" s="167"/>
      <c r="G53" s="167"/>
      <c r="H53" s="79"/>
      <c r="I53" s="80"/>
      <c r="J53" s="79"/>
      <c r="K53" s="79"/>
      <c r="M53" s="68" t="b">
        <v>0</v>
      </c>
    </row>
    <row r="54" spans="2:16" ht="45" customHeight="1">
      <c r="B54" s="47"/>
      <c r="C54" s="167"/>
      <c r="D54" s="167"/>
      <c r="E54" s="167"/>
      <c r="F54" s="167"/>
      <c r="G54" s="167"/>
      <c r="H54" s="79"/>
      <c r="I54" s="80"/>
      <c r="J54" s="79"/>
      <c r="K54" s="79"/>
      <c r="M54" s="68" t="b">
        <v>1</v>
      </c>
    </row>
    <row r="55" spans="2:16" ht="45" customHeight="1">
      <c r="B55" s="47"/>
      <c r="C55" s="167"/>
      <c r="D55" s="167"/>
      <c r="E55" s="167"/>
      <c r="F55" s="167"/>
      <c r="G55" s="167"/>
      <c r="H55" s="79"/>
      <c r="I55" s="80"/>
      <c r="J55" s="79"/>
      <c r="K55" s="79"/>
      <c r="M55" s="68" t="b">
        <v>0</v>
      </c>
    </row>
    <row r="56" spans="2:16" ht="45" customHeight="1">
      <c r="B56" s="47"/>
      <c r="C56" s="167"/>
      <c r="D56" s="167"/>
      <c r="E56" s="167"/>
      <c r="F56" s="167"/>
      <c r="G56" s="167"/>
      <c r="H56" s="79"/>
      <c r="I56" s="80"/>
      <c r="J56" s="79"/>
      <c r="K56" s="79"/>
      <c r="M56" s="68" t="b">
        <v>0</v>
      </c>
    </row>
    <row r="57" spans="2:16" ht="45" customHeight="1">
      <c r="B57" s="47"/>
      <c r="C57" s="167"/>
      <c r="D57" s="167"/>
      <c r="E57" s="167"/>
      <c r="F57" s="167"/>
      <c r="G57" s="167"/>
      <c r="H57" s="79"/>
      <c r="I57" s="80"/>
      <c r="J57" s="79"/>
      <c r="K57" s="79"/>
      <c r="M57" s="68" t="b">
        <v>0</v>
      </c>
    </row>
    <row r="59" spans="2:16" ht="15.75">
      <c r="B59" s="44" t="s">
        <v>240</v>
      </c>
      <c r="C59" s="22"/>
      <c r="D59" s="22"/>
      <c r="E59" s="22"/>
      <c r="F59" s="22"/>
      <c r="G59" s="23"/>
      <c r="H59" s="23"/>
      <c r="I59" s="23"/>
      <c r="J59" s="23"/>
      <c r="K59" s="23"/>
    </row>
    <row r="60" spans="2:16" ht="3.75" customHeight="1"/>
    <row r="61" spans="2:16" ht="25.5">
      <c r="B61" s="76" t="s">
        <v>248</v>
      </c>
      <c r="C61" s="77" t="s">
        <v>241</v>
      </c>
      <c r="D61" s="153" t="s">
        <v>242</v>
      </c>
      <c r="E61" s="154"/>
      <c r="F61" s="154"/>
      <c r="G61" s="155"/>
      <c r="H61" s="45" t="s">
        <v>236</v>
      </c>
      <c r="I61" s="45" t="s">
        <v>237</v>
      </c>
      <c r="J61" s="45" t="s">
        <v>238</v>
      </c>
      <c r="K61" s="45" t="s">
        <v>239</v>
      </c>
    </row>
    <row r="62" spans="2:16" ht="45" customHeight="1">
      <c r="B62" s="47"/>
      <c r="C62" s="81"/>
      <c r="D62" s="156"/>
      <c r="E62" s="157"/>
      <c r="F62" s="157"/>
      <c r="G62" s="158"/>
      <c r="H62" s="78"/>
      <c r="I62" s="78"/>
      <c r="J62" s="78"/>
      <c r="K62" s="78"/>
      <c r="M62" s="68" t="b">
        <v>0</v>
      </c>
    </row>
    <row r="63" spans="2:16" ht="45" customHeight="1">
      <c r="B63" s="47"/>
      <c r="C63" s="81"/>
      <c r="D63" s="156"/>
      <c r="E63" s="157"/>
      <c r="F63" s="157"/>
      <c r="G63" s="158"/>
      <c r="H63" s="78"/>
      <c r="I63" s="78"/>
      <c r="J63" s="78"/>
      <c r="K63" s="78"/>
      <c r="M63" s="68" t="b">
        <v>0</v>
      </c>
    </row>
    <row r="64" spans="2:16" ht="45" customHeight="1">
      <c r="B64" s="47"/>
      <c r="C64" s="81"/>
      <c r="D64" s="156"/>
      <c r="E64" s="157"/>
      <c r="F64" s="157"/>
      <c r="G64" s="158"/>
      <c r="H64" s="78"/>
      <c r="I64" s="78"/>
      <c r="J64" s="78"/>
      <c r="K64" s="78"/>
      <c r="M64" s="68" t="b">
        <v>0</v>
      </c>
    </row>
    <row r="65" spans="2:13" ht="45" customHeight="1">
      <c r="B65" s="47"/>
      <c r="C65" s="81"/>
      <c r="D65" s="156"/>
      <c r="E65" s="157"/>
      <c r="F65" s="157"/>
      <c r="G65" s="158"/>
      <c r="H65" s="78"/>
      <c r="I65" s="78"/>
      <c r="J65" s="78"/>
      <c r="K65" s="78"/>
      <c r="M65" s="68" t="b">
        <v>0</v>
      </c>
    </row>
    <row r="66" spans="2:13" ht="45" customHeight="1">
      <c r="B66" s="47"/>
      <c r="C66" s="81"/>
      <c r="D66" s="156"/>
      <c r="E66" s="157"/>
      <c r="F66" s="157"/>
      <c r="G66" s="158"/>
      <c r="H66" s="78"/>
      <c r="I66" s="78"/>
      <c r="J66" s="78"/>
      <c r="K66" s="78"/>
      <c r="M66" s="68" t="b">
        <v>0</v>
      </c>
    </row>
    <row r="68" spans="2:13" s="48" customFormat="1" ht="13.5" thickBot="1">
      <c r="M68" s="72"/>
    </row>
  </sheetData>
  <mergeCells count="48">
    <mergeCell ref="D62:G62"/>
    <mergeCell ref="D63:G63"/>
    <mergeCell ref="D64:G64"/>
    <mergeCell ref="D65:G65"/>
    <mergeCell ref="D66:G66"/>
    <mergeCell ref="D61:G61"/>
    <mergeCell ref="B45:E45"/>
    <mergeCell ref="F45:K45"/>
    <mergeCell ref="B46:E46"/>
    <mergeCell ref="F46:K46"/>
    <mergeCell ref="C50:K50"/>
    <mergeCell ref="C52:G52"/>
    <mergeCell ref="C53:G53"/>
    <mergeCell ref="C54:G54"/>
    <mergeCell ref="C55:G55"/>
    <mergeCell ref="C56:G56"/>
    <mergeCell ref="C57:G57"/>
    <mergeCell ref="B41:K41"/>
    <mergeCell ref="B27:D27"/>
    <mergeCell ref="E27:K27"/>
    <mergeCell ref="C30:D30"/>
    <mergeCell ref="B31:C31"/>
    <mergeCell ref="B32:C32"/>
    <mergeCell ref="B33:C33"/>
    <mergeCell ref="F33:K33"/>
    <mergeCell ref="B34:C34"/>
    <mergeCell ref="F34:K34"/>
    <mergeCell ref="B35:C35"/>
    <mergeCell ref="F35:K35"/>
    <mergeCell ref="B38:K38"/>
    <mergeCell ref="B22:C22"/>
    <mergeCell ref="B9:C9"/>
    <mergeCell ref="D9:K9"/>
    <mergeCell ref="B13:C13"/>
    <mergeCell ref="D13:K13"/>
    <mergeCell ref="B14:C14"/>
    <mergeCell ref="D14:K14"/>
    <mergeCell ref="B15:C15"/>
    <mergeCell ref="D15:K15"/>
    <mergeCell ref="C17:K17"/>
    <mergeCell ref="C19:K19"/>
    <mergeCell ref="B21:C21"/>
    <mergeCell ref="B6:C6"/>
    <mergeCell ref="D6:K6"/>
    <mergeCell ref="B7:C7"/>
    <mergeCell ref="D7:K7"/>
    <mergeCell ref="B8:C8"/>
    <mergeCell ref="D8:K8"/>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4385" r:id="rId4" name="Check Box 1">
              <controlPr defaultSize="0" autoFill="0" autoLine="0" autoPict="0" altText="">
                <anchor moveWithCells="1">
                  <from>
                    <xdr:col>4</xdr:col>
                    <xdr:colOff>762000</xdr:colOff>
                    <xdr:row>20</xdr:row>
                    <xdr:rowOff>171450</xdr:rowOff>
                  </from>
                  <to>
                    <xdr:col>5</xdr:col>
                    <xdr:colOff>285750</xdr:colOff>
                    <xdr:row>22</xdr:row>
                    <xdr:rowOff>0</xdr:rowOff>
                  </to>
                </anchor>
              </controlPr>
            </control>
          </mc:Choice>
        </mc:AlternateContent>
        <mc:AlternateContent xmlns:mc="http://schemas.openxmlformats.org/markup-compatibility/2006">
          <mc:Choice Requires="x14">
            <control shapeId="144386" r:id="rId5" name="Check Box 2">
              <controlPr defaultSize="0" autoFill="0" autoLine="0" autoPict="0" altText="">
                <anchor moveWithCells="1">
                  <from>
                    <xdr:col>4</xdr:col>
                    <xdr:colOff>762000</xdr:colOff>
                    <xdr:row>21</xdr:row>
                    <xdr:rowOff>161925</xdr:rowOff>
                  </from>
                  <to>
                    <xdr:col>5</xdr:col>
                    <xdr:colOff>285750</xdr:colOff>
                    <xdr:row>23</xdr:row>
                    <xdr:rowOff>9525</xdr:rowOff>
                  </to>
                </anchor>
              </controlPr>
            </control>
          </mc:Choice>
        </mc:AlternateContent>
        <mc:AlternateContent xmlns:mc="http://schemas.openxmlformats.org/markup-compatibility/2006">
          <mc:Choice Requires="x14">
            <control shapeId="144387"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44388"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44389" r:id="rId8" name="Check Box 5">
              <controlPr defaultSize="0" autoFill="0" autoLine="0" autoPict="0" altText="">
                <anchor moveWithCells="1">
                  <from>
                    <xdr:col>3</xdr:col>
                    <xdr:colOff>19050</xdr:colOff>
                    <xdr:row>21</xdr:row>
                    <xdr:rowOff>0</xdr:rowOff>
                  </from>
                  <to>
                    <xdr:col>3</xdr:col>
                    <xdr:colOff>323850</xdr:colOff>
                    <xdr:row>22</xdr:row>
                    <xdr:rowOff>38100</xdr:rowOff>
                  </to>
                </anchor>
              </controlPr>
            </control>
          </mc:Choice>
        </mc:AlternateContent>
        <mc:AlternateContent xmlns:mc="http://schemas.openxmlformats.org/markup-compatibility/2006">
          <mc:Choice Requires="x14">
            <control shapeId="144390" r:id="rId9" name="Check Box 6">
              <controlPr defaultSize="0" autoFill="0" autoLine="0" autoPict="0" altText="">
                <anchor moveWithCells="1">
                  <from>
                    <xdr:col>3</xdr:col>
                    <xdr:colOff>57150</xdr:colOff>
                    <xdr:row>29</xdr:row>
                    <xdr:rowOff>161925</xdr:rowOff>
                  </from>
                  <to>
                    <xdr:col>3</xdr:col>
                    <xdr:colOff>361950</xdr:colOff>
                    <xdr:row>30</xdr:row>
                    <xdr:rowOff>180975</xdr:rowOff>
                  </to>
                </anchor>
              </controlPr>
            </control>
          </mc:Choice>
        </mc:AlternateContent>
        <mc:AlternateContent xmlns:mc="http://schemas.openxmlformats.org/markup-compatibility/2006">
          <mc:Choice Requires="x14">
            <control shapeId="144391" r:id="rId10" name="Check Box 7">
              <controlPr defaultSize="0" autoFill="0" autoLine="0" autoPict="0" altText="">
                <anchor moveWithCells="1">
                  <from>
                    <xdr:col>3</xdr:col>
                    <xdr:colOff>57150</xdr:colOff>
                    <xdr:row>30</xdr:row>
                    <xdr:rowOff>161925</xdr:rowOff>
                  </from>
                  <to>
                    <xdr:col>3</xdr:col>
                    <xdr:colOff>361950</xdr:colOff>
                    <xdr:row>32</xdr:row>
                    <xdr:rowOff>9525</xdr:rowOff>
                  </to>
                </anchor>
              </controlPr>
            </control>
          </mc:Choice>
        </mc:AlternateContent>
        <mc:AlternateContent xmlns:mc="http://schemas.openxmlformats.org/markup-compatibility/2006">
          <mc:Choice Requires="x14">
            <control shapeId="144392" r:id="rId11" name="Check Box 8">
              <controlPr defaultSize="0" autoFill="0" autoLine="0" autoPict="0" altText="">
                <anchor moveWithCells="1">
                  <from>
                    <xdr:col>3</xdr:col>
                    <xdr:colOff>57150</xdr:colOff>
                    <xdr:row>31</xdr:row>
                    <xdr:rowOff>161925</xdr:rowOff>
                  </from>
                  <to>
                    <xdr:col>3</xdr:col>
                    <xdr:colOff>361950</xdr:colOff>
                    <xdr:row>33</xdr:row>
                    <xdr:rowOff>9525</xdr:rowOff>
                  </to>
                </anchor>
              </controlPr>
            </control>
          </mc:Choice>
        </mc:AlternateContent>
        <mc:AlternateContent xmlns:mc="http://schemas.openxmlformats.org/markup-compatibility/2006">
          <mc:Choice Requires="x14">
            <control shapeId="144393" r:id="rId12" name="Check Box 9">
              <controlPr defaultSize="0" autoFill="0" autoLine="0" autoPict="0" altText="">
                <anchor moveWithCells="1">
                  <from>
                    <xdr:col>3</xdr:col>
                    <xdr:colOff>57150</xdr:colOff>
                    <xdr:row>32</xdr:row>
                    <xdr:rowOff>190500</xdr:rowOff>
                  </from>
                  <to>
                    <xdr:col>3</xdr:col>
                    <xdr:colOff>361950</xdr:colOff>
                    <xdr:row>34</xdr:row>
                    <xdr:rowOff>47625</xdr:rowOff>
                  </to>
                </anchor>
              </controlPr>
            </control>
          </mc:Choice>
        </mc:AlternateContent>
        <mc:AlternateContent xmlns:mc="http://schemas.openxmlformats.org/markup-compatibility/2006">
          <mc:Choice Requires="x14">
            <control shapeId="144394" r:id="rId13" name="Check Box 10">
              <controlPr defaultSize="0" autoFill="0" autoLine="0" autoPict="0" altText="">
                <anchor moveWithCells="1">
                  <from>
                    <xdr:col>3</xdr:col>
                    <xdr:colOff>57150</xdr:colOff>
                    <xdr:row>33</xdr:row>
                    <xdr:rowOff>190500</xdr:rowOff>
                  </from>
                  <to>
                    <xdr:col>3</xdr:col>
                    <xdr:colOff>361950</xdr:colOff>
                    <xdr:row>35</xdr:row>
                    <xdr:rowOff>47625</xdr:rowOff>
                  </to>
                </anchor>
              </controlPr>
            </control>
          </mc:Choice>
        </mc:AlternateContent>
        <mc:AlternateContent xmlns:mc="http://schemas.openxmlformats.org/markup-compatibility/2006">
          <mc:Choice Requires="x14">
            <control shapeId="144396" r:id="rId14" name="Check Box 12">
              <controlPr defaultSize="0" autoFill="0" autoLine="0" autoPict="0" altText="">
                <anchor moveWithCells="1">
                  <from>
                    <xdr:col>4</xdr:col>
                    <xdr:colOff>762000</xdr:colOff>
                    <xdr:row>20</xdr:row>
                    <xdr:rowOff>171450</xdr:rowOff>
                  </from>
                  <to>
                    <xdr:col>5</xdr:col>
                    <xdr:colOff>285750</xdr:colOff>
                    <xdr:row>22</xdr:row>
                    <xdr:rowOff>19050</xdr:rowOff>
                  </to>
                </anchor>
              </controlPr>
            </control>
          </mc:Choice>
        </mc:AlternateContent>
        <mc:AlternateContent xmlns:mc="http://schemas.openxmlformats.org/markup-compatibility/2006">
          <mc:Choice Requires="x14">
            <control shapeId="144397" r:id="rId15" name="Check Box 13">
              <controlPr defaultSize="0" autoFill="0" autoLine="0" autoPict="0" altText="">
                <anchor moveWithCells="1">
                  <from>
                    <xdr:col>4</xdr:col>
                    <xdr:colOff>762000</xdr:colOff>
                    <xdr:row>21</xdr:row>
                    <xdr:rowOff>161925</xdr:rowOff>
                  </from>
                  <to>
                    <xdr:col>5</xdr:col>
                    <xdr:colOff>285750</xdr:colOff>
                    <xdr:row>23</xdr:row>
                    <xdr:rowOff>28575</xdr:rowOff>
                  </to>
                </anchor>
              </controlPr>
            </control>
          </mc:Choice>
        </mc:AlternateContent>
        <mc:AlternateContent xmlns:mc="http://schemas.openxmlformats.org/markup-compatibility/2006">
          <mc:Choice Requires="x14">
            <control shapeId="144398" r:id="rId16" name="Check Box 14">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44399" r:id="rId17" name="Check Box 15">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44400" r:id="rId18" name="Check Box 16">
              <controlPr defaultSize="0" autoFill="0" autoLine="0" autoPict="0" altText="">
                <anchor moveWithCells="1">
                  <from>
                    <xdr:col>3</xdr:col>
                    <xdr:colOff>19050</xdr:colOff>
                    <xdr:row>21</xdr:row>
                    <xdr:rowOff>0</xdr:rowOff>
                  </from>
                  <to>
                    <xdr:col>3</xdr:col>
                    <xdr:colOff>323850</xdr:colOff>
                    <xdr:row>22</xdr:row>
                    <xdr:rowOff>57150</xdr:rowOff>
                  </to>
                </anchor>
              </controlPr>
            </control>
          </mc:Choice>
        </mc:AlternateContent>
        <mc:AlternateContent xmlns:mc="http://schemas.openxmlformats.org/markup-compatibility/2006">
          <mc:Choice Requires="x14">
            <control shapeId="144401" r:id="rId19" name="Check Box 17">
              <controlPr defaultSize="0" autoFill="0" autoLine="0" autoPict="0" altText="">
                <anchor moveWithCells="1">
                  <from>
                    <xdr:col>3</xdr:col>
                    <xdr:colOff>57150</xdr:colOff>
                    <xdr:row>29</xdr:row>
                    <xdr:rowOff>161925</xdr:rowOff>
                  </from>
                  <to>
                    <xdr:col>3</xdr:col>
                    <xdr:colOff>361950</xdr:colOff>
                    <xdr:row>30</xdr:row>
                    <xdr:rowOff>161925</xdr:rowOff>
                  </to>
                </anchor>
              </controlPr>
            </control>
          </mc:Choice>
        </mc:AlternateContent>
        <mc:AlternateContent xmlns:mc="http://schemas.openxmlformats.org/markup-compatibility/2006">
          <mc:Choice Requires="x14">
            <control shapeId="144402" r:id="rId20" name="Check Box 18">
              <controlPr defaultSize="0" autoFill="0" autoLine="0" autoPict="0" altText="">
                <anchor moveWithCells="1">
                  <from>
                    <xdr:col>3</xdr:col>
                    <xdr:colOff>57150</xdr:colOff>
                    <xdr:row>30</xdr:row>
                    <xdr:rowOff>161925</xdr:rowOff>
                  </from>
                  <to>
                    <xdr:col>3</xdr:col>
                    <xdr:colOff>361950</xdr:colOff>
                    <xdr:row>32</xdr:row>
                    <xdr:rowOff>47625</xdr:rowOff>
                  </to>
                </anchor>
              </controlPr>
            </control>
          </mc:Choice>
        </mc:AlternateContent>
        <mc:AlternateContent xmlns:mc="http://schemas.openxmlformats.org/markup-compatibility/2006">
          <mc:Choice Requires="x14">
            <control shapeId="144403" r:id="rId21" name="Check Box 19">
              <controlPr defaultSize="0" autoFill="0" autoLine="0" autoPict="0" altText="">
                <anchor moveWithCells="1">
                  <from>
                    <xdr:col>3</xdr:col>
                    <xdr:colOff>57150</xdr:colOff>
                    <xdr:row>31</xdr:row>
                    <xdr:rowOff>161925</xdr:rowOff>
                  </from>
                  <to>
                    <xdr:col>3</xdr:col>
                    <xdr:colOff>361950</xdr:colOff>
                    <xdr:row>33</xdr:row>
                    <xdr:rowOff>47625</xdr:rowOff>
                  </to>
                </anchor>
              </controlPr>
            </control>
          </mc:Choice>
        </mc:AlternateContent>
        <mc:AlternateContent xmlns:mc="http://schemas.openxmlformats.org/markup-compatibility/2006">
          <mc:Choice Requires="x14">
            <control shapeId="144404" r:id="rId22" name="Check Box 20">
              <controlPr defaultSize="0" autoFill="0" autoLine="0" autoPict="0" altText="">
                <anchor moveWithCells="1">
                  <from>
                    <xdr:col>3</xdr:col>
                    <xdr:colOff>57150</xdr:colOff>
                    <xdr:row>32</xdr:row>
                    <xdr:rowOff>190500</xdr:rowOff>
                  </from>
                  <to>
                    <xdr:col>3</xdr:col>
                    <xdr:colOff>361950</xdr:colOff>
                    <xdr:row>34</xdr:row>
                    <xdr:rowOff>85725</xdr:rowOff>
                  </to>
                </anchor>
              </controlPr>
            </control>
          </mc:Choice>
        </mc:AlternateContent>
        <mc:AlternateContent xmlns:mc="http://schemas.openxmlformats.org/markup-compatibility/2006">
          <mc:Choice Requires="x14">
            <control shapeId="144405" r:id="rId23" name="Check Box 21">
              <controlPr defaultSize="0" autoFill="0" autoLine="0" autoPict="0" altText="">
                <anchor moveWithCells="1">
                  <from>
                    <xdr:col>3</xdr:col>
                    <xdr:colOff>57150</xdr:colOff>
                    <xdr:row>33</xdr:row>
                    <xdr:rowOff>190500</xdr:rowOff>
                  </from>
                  <to>
                    <xdr:col>3</xdr:col>
                    <xdr:colOff>361950</xdr:colOff>
                    <xdr:row>35</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'C'!$D$3:$D$4</xm:f>
          </x14:formula1>
          <xm:sqref>S34 B53:B57 B62:B66</xm:sqref>
        </x14:dataValidation>
        <x14:dataValidation type="list" allowBlank="1" showInputMessage="1" showErrorMessage="1">
          <x14:formula1>
            <xm:f>'C'!$C$3:$C$5</xm:f>
          </x14:formula1>
          <xm:sqref>F46</xm:sqref>
        </x14:dataValidation>
        <x14:dataValidation type="list" allowBlank="1" showInputMessage="1" showErrorMessage="1">
          <x14:formula1>
            <xm:f>'C'!$K$3:$K$7</xm:f>
          </x14:formula1>
          <xm:sqref>O46 F45</xm:sqref>
        </x14:dataValidation>
        <x14:dataValidation type="list" allowBlank="1" showInputMessage="1" showErrorMessage="1">
          <x14:formula1>
            <xm:f>'C'!$E$3:$E$16</xm:f>
          </x14:formula1>
          <xm:sqref>D13:L13</xm:sqref>
        </x14:dataValidation>
        <x14:dataValidation type="list" allowBlank="1" showInputMessage="1" showErrorMessage="1">
          <x14:formula1>
            <xm:f>'C'!$L$3:$L$313</xm:f>
          </x14:formula1>
          <xm:sqref>D15</xm:sqref>
        </x14:dataValidation>
        <x14:dataValidation type="list" allowBlank="1" showInputMessage="1" showErrorMessage="1">
          <x14:formula1>
            <xm:f>'C'!$L$3:$L$48</xm:f>
          </x14:formula1>
          <xm:sqref>I4</xm:sqref>
        </x14:dataValidation>
        <x14:dataValidation type="list" allowBlank="1" showErrorMessage="1">
          <x14:formula1>
            <xm:f>'C'!$G$3:$G$50</xm:f>
          </x14:formula1>
          <xm:sqref>D6</xm:sqref>
        </x14:dataValidation>
      </x14:dataValidations>
    </ext>
  </extLst>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68"/>
  <sheetViews>
    <sheetView showGridLines="0" showRowColHeaders="0" topLeftCell="B1" workbookViewId="0">
      <selection activeCell="D6" sqref="D6:K6"/>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258</v>
      </c>
      <c r="C1" s="96"/>
      <c r="D1" s="96"/>
      <c r="E1" s="96"/>
      <c r="F1" s="96"/>
      <c r="G1" s="96"/>
      <c r="H1" s="96"/>
      <c r="I1" s="96"/>
      <c r="J1" s="97"/>
      <c r="K1" s="97"/>
      <c r="L1" s="7"/>
      <c r="M1" s="55"/>
      <c r="N1" s="7"/>
    </row>
    <row r="2" spans="1:16" s="6" customFormat="1" ht="18.75">
      <c r="B2" s="98" t="s">
        <v>208</v>
      </c>
      <c r="C2" s="99"/>
      <c r="D2" s="100"/>
      <c r="E2" s="100"/>
      <c r="F2" s="100"/>
      <c r="G2" s="100"/>
      <c r="H2" s="100"/>
      <c r="I2" s="100"/>
      <c r="J2" s="97"/>
      <c r="K2" s="97"/>
      <c r="L2" s="7"/>
      <c r="M2" s="55"/>
      <c r="N2" s="7"/>
    </row>
    <row r="3" spans="1:16" s="8" customFormat="1" ht="11.25">
      <c r="B3" s="9"/>
      <c r="C3" s="10"/>
      <c r="M3" s="56"/>
    </row>
    <row r="4" spans="1:16" ht="15.75">
      <c r="B4" s="101" t="s">
        <v>209</v>
      </c>
      <c r="C4" s="102"/>
      <c r="D4" s="103"/>
      <c r="E4" s="103"/>
      <c r="F4" s="104"/>
      <c r="G4" s="103"/>
      <c r="H4" s="105" t="s">
        <v>210</v>
      </c>
      <c r="I4" s="106">
        <v>1</v>
      </c>
      <c r="J4" s="107" t="s">
        <v>211</v>
      </c>
      <c r="K4" s="107">
        <f>COUNTIF('Evaluaciones 2023'!B:B,D6)</f>
        <v>2</v>
      </c>
      <c r="L4" s="8"/>
      <c r="M4" s="56"/>
      <c r="N4" s="8"/>
      <c r="O4" s="8"/>
      <c r="P4" s="8"/>
    </row>
    <row r="5" spans="1:16" s="16" customFormat="1" ht="5.25" customHeight="1">
      <c r="A5" s="11"/>
      <c r="B5" s="14"/>
      <c r="C5" s="15"/>
      <c r="F5" s="17"/>
      <c r="M5" s="57"/>
    </row>
    <row r="6" spans="1:16" ht="24.75" customHeight="1">
      <c r="B6" s="183" t="s">
        <v>212</v>
      </c>
      <c r="C6" s="183"/>
      <c r="D6" s="176" t="s">
        <v>66</v>
      </c>
      <c r="E6" s="177"/>
      <c r="F6" s="177"/>
      <c r="G6" s="177"/>
      <c r="H6" s="177"/>
      <c r="I6" s="177"/>
      <c r="J6" s="177"/>
      <c r="K6" s="177"/>
    </row>
    <row r="7" spans="1:16" s="73" customFormat="1" ht="35.25" customHeight="1">
      <c r="B7" s="182" t="s">
        <v>213</v>
      </c>
      <c r="C7" s="182"/>
      <c r="D7" s="178" t="str">
        <f>VLOOKUP(D6,'C'!G3:M54,2,FALSE)</f>
        <v>113 Dirección General de Profesiones</v>
      </c>
      <c r="E7" s="179"/>
      <c r="F7" s="179"/>
      <c r="G7" s="179"/>
      <c r="H7" s="179"/>
      <c r="I7" s="179"/>
      <c r="J7" s="179"/>
      <c r="K7" s="179"/>
      <c r="L7" s="74"/>
      <c r="M7" s="75"/>
      <c r="N7" s="74"/>
      <c r="O7" s="74"/>
      <c r="P7" s="74"/>
    </row>
    <row r="8" spans="1:16" ht="18.75" customHeight="1">
      <c r="B8" s="166" t="s">
        <v>214</v>
      </c>
      <c r="C8" s="166"/>
      <c r="D8" s="180" t="str">
        <f>VLOOKUP(D6,'C'!G3:M51,3,FALSE)</f>
        <v>Ficha de Monitoreo y Evaluación de Diseño</v>
      </c>
      <c r="E8" s="181"/>
      <c r="F8" s="181"/>
      <c r="G8" s="181"/>
      <c r="H8" s="181"/>
      <c r="I8" s="181"/>
      <c r="J8" s="181"/>
      <c r="K8" s="181"/>
    </row>
    <row r="9" spans="1:16" s="18" customFormat="1" ht="17.25" customHeight="1">
      <c r="B9" s="166" t="s">
        <v>215</v>
      </c>
      <c r="C9" s="166"/>
      <c r="D9" s="180">
        <f>VLOOKUP(D6,'C'!G3:M51,4,FALSE)</f>
        <v>2023</v>
      </c>
      <c r="E9" s="181"/>
      <c r="F9" s="181"/>
      <c r="G9" s="181"/>
      <c r="H9" s="181"/>
      <c r="I9" s="181"/>
      <c r="J9" s="181"/>
      <c r="K9" s="181"/>
      <c r="M9" s="58"/>
    </row>
    <row r="10" spans="1:16" ht="13.5" customHeight="1">
      <c r="G10" s="19"/>
      <c r="H10" s="19"/>
      <c r="I10" s="19"/>
      <c r="J10" s="19"/>
      <c r="K10" s="19"/>
      <c r="L10" s="19"/>
      <c r="M10" s="59"/>
      <c r="N10" s="20"/>
    </row>
    <row r="11" spans="1:16" s="21" customFormat="1" ht="13.5" customHeight="1">
      <c r="B11" s="12" t="s">
        <v>216</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89" t="s">
        <v>4</v>
      </c>
      <c r="C13" s="189"/>
      <c r="D13" s="194" t="s">
        <v>23</v>
      </c>
      <c r="E13" s="195"/>
      <c r="F13" s="195"/>
      <c r="G13" s="195"/>
      <c r="H13" s="195"/>
      <c r="I13" s="195"/>
      <c r="J13" s="195"/>
      <c r="K13" s="195"/>
      <c r="M13" s="61"/>
    </row>
    <row r="14" spans="1:16" s="27" customFormat="1" ht="15" customHeight="1">
      <c r="A14" s="18"/>
      <c r="B14" s="189" t="s">
        <v>217</v>
      </c>
      <c r="C14" s="189"/>
      <c r="D14" s="192">
        <f>VLOOKUP(D6,'Evaluaciones 2023'!B3:N585,7,FALSE)</f>
        <v>0</v>
      </c>
      <c r="E14" s="193"/>
      <c r="F14" s="193"/>
      <c r="G14" s="193"/>
      <c r="H14" s="193"/>
      <c r="I14" s="193"/>
      <c r="J14" s="193"/>
      <c r="K14" s="193"/>
      <c r="M14" s="61"/>
    </row>
    <row r="15" spans="1:16" s="27" customFormat="1" ht="15">
      <c r="A15" s="18"/>
      <c r="B15" s="189" t="s">
        <v>218</v>
      </c>
      <c r="C15" s="189"/>
      <c r="D15" s="194">
        <v>1</v>
      </c>
      <c r="E15" s="195"/>
      <c r="F15" s="195"/>
      <c r="G15" s="195"/>
      <c r="H15" s="195"/>
      <c r="I15" s="195"/>
      <c r="J15" s="195"/>
      <c r="K15" s="195"/>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216</v>
      </c>
      <c r="C17" s="184" t="str">
        <f>VLOOKUP(CONCATENATE($D$6,$I4),'Evaluaciones 2023'!$A$1:$L$1158,10,FALSE)</f>
        <v xml:space="preserve">1.D. El Programa no cuenta con un documento de Diagnóstico actualizado. </v>
      </c>
      <c r="D17" s="185"/>
      <c r="E17" s="185"/>
      <c r="F17" s="185"/>
      <c r="G17" s="185"/>
      <c r="H17" s="185"/>
      <c r="I17" s="185"/>
      <c r="J17" s="185"/>
      <c r="K17" s="185"/>
      <c r="L17" s="17"/>
      <c r="M17" s="63"/>
      <c r="N17" s="17"/>
      <c r="O17" s="17"/>
      <c r="P17" s="17"/>
    </row>
    <row r="18" spans="1:21" s="27" customFormat="1" ht="17.25" customHeight="1">
      <c r="A18" s="18"/>
      <c r="B18" s="29"/>
      <c r="C18" s="30"/>
      <c r="D18" s="30"/>
      <c r="E18" s="30"/>
      <c r="F18" s="30"/>
      <c r="G18" s="30"/>
      <c r="H18" s="30"/>
      <c r="I18" s="30"/>
      <c r="J18" s="30"/>
      <c r="K18" s="30"/>
      <c r="L18" s="17"/>
      <c r="M18" s="63"/>
      <c r="N18" s="17"/>
      <c r="O18" s="17"/>
      <c r="P18" s="17"/>
    </row>
    <row r="19" spans="1:21" s="27" customFormat="1" ht="144" customHeight="1">
      <c r="A19" s="18"/>
      <c r="B19" s="11" t="s">
        <v>161</v>
      </c>
      <c r="C19" s="184" t="str">
        <f>VLOOKUP(CONCATENATE($D$6,$I4),'Evaluaciones 2023'!$A$1:$L$1158,12,FALSE)</f>
        <v>1.Se sugiere actualizar el documento de Diagnóstico del programa</v>
      </c>
      <c r="D19" s="185"/>
      <c r="E19" s="185"/>
      <c r="F19" s="185"/>
      <c r="G19" s="185"/>
      <c r="H19" s="185"/>
      <c r="I19" s="185"/>
      <c r="J19" s="185"/>
      <c r="K19" s="185"/>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87" t="s">
        <v>0</v>
      </c>
      <c r="C21" s="187"/>
      <c r="D21" s="31"/>
      <c r="E21" s="31"/>
      <c r="F21" s="31"/>
      <c r="G21" s="31"/>
      <c r="H21" s="31"/>
      <c r="I21" s="31"/>
      <c r="J21" s="31"/>
      <c r="K21" s="13"/>
      <c r="M21" s="65" t="b">
        <v>0</v>
      </c>
      <c r="N21" s="11"/>
    </row>
    <row r="22" spans="1:21" s="18" customFormat="1" ht="15.75">
      <c r="B22" s="188" t="s">
        <v>219</v>
      </c>
      <c r="C22" s="188"/>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29</v>
      </c>
      <c r="F24" s="51"/>
      <c r="I24" s="17"/>
      <c r="J24" s="32"/>
      <c r="K24" s="11"/>
      <c r="L24" s="32"/>
      <c r="M24" s="66" t="b">
        <v>0</v>
      </c>
      <c r="N24" s="11"/>
      <c r="O24" s="32"/>
    </row>
    <row r="25" spans="1:21" s="18" customFormat="1" ht="15">
      <c r="B25" s="33"/>
      <c r="C25" s="33"/>
      <c r="E25" s="32" t="s">
        <v>37</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86" t="s">
        <v>220</v>
      </c>
      <c r="C27" s="186"/>
      <c r="D27" s="186"/>
      <c r="E27" s="160" t="s">
        <v>252</v>
      </c>
      <c r="F27" s="161"/>
      <c r="G27" s="161"/>
      <c r="H27" s="161"/>
      <c r="I27" s="161"/>
      <c r="J27" s="161"/>
      <c r="K27" s="162"/>
      <c r="L27" s="16"/>
      <c r="M27" s="57"/>
      <c r="N27" s="16"/>
      <c r="O27" s="16"/>
      <c r="P27" s="16"/>
    </row>
    <row r="28" spans="1:21">
      <c r="F28" s="19"/>
      <c r="H28" s="19"/>
      <c r="I28" s="19"/>
      <c r="J28" s="19"/>
      <c r="K28" s="19"/>
      <c r="L28" s="19"/>
      <c r="M28" s="59"/>
      <c r="N28" s="20"/>
    </row>
    <row r="29" spans="1:21" s="21" customFormat="1" ht="13.5" customHeight="1">
      <c r="B29" s="12" t="s">
        <v>221</v>
      </c>
      <c r="C29" s="34"/>
      <c r="D29" s="34"/>
      <c r="E29" s="34"/>
      <c r="F29" s="34"/>
      <c r="G29" s="35"/>
      <c r="H29" s="35"/>
      <c r="I29" s="35"/>
      <c r="J29" s="35"/>
      <c r="K29" s="35"/>
      <c r="L29" s="36"/>
      <c r="M29" s="67"/>
      <c r="N29" s="37"/>
    </row>
    <row r="30" spans="1:21" s="26" customFormat="1" ht="14.25" customHeight="1">
      <c r="A30" s="21"/>
      <c r="B30" s="14"/>
      <c r="C30" s="152" t="s">
        <v>222</v>
      </c>
      <c r="D30" s="152"/>
      <c r="G30" s="24"/>
      <c r="H30" s="11"/>
      <c r="I30" s="11"/>
      <c r="J30" s="11"/>
      <c r="K30" s="11"/>
      <c r="L30" s="11"/>
      <c r="M30" s="38"/>
      <c r="N30" s="11"/>
      <c r="O30" s="11"/>
      <c r="P30" s="11"/>
    </row>
    <row r="31" spans="1:21" ht="15.75">
      <c r="B31" s="159" t="s">
        <v>223</v>
      </c>
      <c r="C31" s="159"/>
      <c r="D31" s="50"/>
      <c r="M31" s="68" t="b">
        <v>0</v>
      </c>
      <c r="Q31" s="21"/>
      <c r="T31" s="21"/>
      <c r="U31" s="21"/>
    </row>
    <row r="32" spans="1:21" ht="15.75">
      <c r="B32" s="159" t="s">
        <v>224</v>
      </c>
      <c r="C32" s="159"/>
      <c r="D32" s="51"/>
      <c r="M32" s="68" t="b">
        <v>0</v>
      </c>
      <c r="Q32" s="21"/>
      <c r="T32" s="21"/>
      <c r="U32" s="21"/>
    </row>
    <row r="33" spans="1:21" ht="15.75">
      <c r="B33" s="174" t="s">
        <v>225</v>
      </c>
      <c r="C33" s="174"/>
      <c r="D33" s="50"/>
      <c r="E33" s="20" t="s">
        <v>226</v>
      </c>
      <c r="F33" s="168"/>
      <c r="G33" s="169"/>
      <c r="H33" s="169"/>
      <c r="I33" s="169"/>
      <c r="J33" s="169"/>
      <c r="K33" s="170"/>
      <c r="M33" s="68" t="b">
        <v>0</v>
      </c>
      <c r="Q33" s="21"/>
      <c r="T33" s="21"/>
      <c r="U33" s="21"/>
    </row>
    <row r="34" spans="1:21" s="38" customFormat="1" ht="15.75">
      <c r="B34" s="175" t="s">
        <v>227</v>
      </c>
      <c r="C34" s="175"/>
      <c r="D34" s="52"/>
      <c r="E34" s="20" t="s">
        <v>226</v>
      </c>
      <c r="F34" s="168"/>
      <c r="G34" s="169"/>
      <c r="H34" s="169"/>
      <c r="I34" s="169"/>
      <c r="J34" s="169"/>
      <c r="K34" s="170"/>
      <c r="L34" s="11"/>
      <c r="M34" s="68" t="b">
        <v>0</v>
      </c>
      <c r="N34" s="11"/>
      <c r="O34" s="11"/>
      <c r="P34" s="11"/>
      <c r="Q34" s="21"/>
      <c r="R34" s="21"/>
      <c r="S34" s="21"/>
      <c r="T34" s="39"/>
      <c r="U34" s="39"/>
    </row>
    <row r="35" spans="1:21" s="38" customFormat="1" ht="15.75">
      <c r="B35" s="175" t="s">
        <v>228</v>
      </c>
      <c r="C35" s="175"/>
      <c r="D35" s="53"/>
      <c r="E35" s="20" t="s">
        <v>226</v>
      </c>
      <c r="F35" s="168"/>
      <c r="G35" s="169"/>
      <c r="H35" s="169"/>
      <c r="I35" s="169"/>
      <c r="J35" s="169"/>
      <c r="K35" s="170"/>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229</v>
      </c>
      <c r="Q37" s="21"/>
      <c r="R37" s="21"/>
      <c r="S37" s="21"/>
      <c r="T37" s="21"/>
      <c r="U37" s="21"/>
    </row>
    <row r="38" spans="1:21" ht="45" customHeight="1">
      <c r="B38" s="160"/>
      <c r="C38" s="161"/>
      <c r="D38" s="161"/>
      <c r="E38" s="161"/>
      <c r="F38" s="161"/>
      <c r="G38" s="161"/>
      <c r="H38" s="161"/>
      <c r="I38" s="161"/>
      <c r="J38" s="161"/>
      <c r="K38" s="162"/>
      <c r="Q38" s="21"/>
      <c r="R38" s="21"/>
      <c r="S38" s="21"/>
      <c r="T38" s="21"/>
      <c r="U38" s="21"/>
    </row>
    <row r="39" spans="1:21" ht="7.5" customHeight="1">
      <c r="Q39" s="21"/>
      <c r="R39" s="21"/>
      <c r="S39" s="21"/>
      <c r="T39" s="21"/>
      <c r="U39" s="21"/>
    </row>
    <row r="40" spans="1:21" ht="15.75" customHeight="1">
      <c r="B40" s="49" t="s">
        <v>230</v>
      </c>
      <c r="C40" s="41"/>
      <c r="D40" s="41"/>
      <c r="E40" s="41"/>
      <c r="Q40" s="21"/>
      <c r="R40" s="21"/>
      <c r="S40" s="21"/>
      <c r="T40" s="21"/>
      <c r="U40" s="21"/>
    </row>
    <row r="41" spans="1:21" ht="45" customHeight="1">
      <c r="B41" s="160" t="s">
        <v>253</v>
      </c>
      <c r="C41" s="161"/>
      <c r="D41" s="161"/>
      <c r="E41" s="161"/>
      <c r="F41" s="161"/>
      <c r="G41" s="161"/>
      <c r="H41" s="161"/>
      <c r="I41" s="161"/>
      <c r="J41" s="161"/>
      <c r="K41" s="162"/>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66" t="s">
        <v>231</v>
      </c>
      <c r="C45" s="166"/>
      <c r="D45" s="166"/>
      <c r="E45" s="166"/>
      <c r="F45" s="160" t="s">
        <v>27</v>
      </c>
      <c r="G45" s="161"/>
      <c r="H45" s="161"/>
      <c r="I45" s="161"/>
      <c r="J45" s="161"/>
      <c r="K45" s="162"/>
    </row>
    <row r="46" spans="1:21" ht="20.25" customHeight="1">
      <c r="B46" s="166" t="s">
        <v>232</v>
      </c>
      <c r="C46" s="166"/>
      <c r="D46" s="166"/>
      <c r="E46" s="166"/>
      <c r="F46" s="163"/>
      <c r="G46" s="164"/>
      <c r="H46" s="164"/>
      <c r="I46" s="164"/>
      <c r="J46" s="164"/>
      <c r="K46" s="165"/>
      <c r="L46" s="20"/>
      <c r="M46" s="69"/>
      <c r="N46" s="20"/>
      <c r="O46" s="10"/>
    </row>
    <row r="47" spans="1:21">
      <c r="F47" s="43"/>
      <c r="G47" s="43"/>
      <c r="H47" s="43"/>
      <c r="I47" s="43"/>
      <c r="J47" s="43"/>
      <c r="K47" s="43"/>
      <c r="L47" s="43"/>
      <c r="M47" s="70"/>
      <c r="N47" s="43"/>
      <c r="O47" s="43"/>
      <c r="P47" s="43"/>
    </row>
    <row r="48" spans="1:21" ht="15.75" customHeight="1">
      <c r="A48" s="21"/>
      <c r="B48" s="44" t="s">
        <v>233</v>
      </c>
      <c r="C48" s="22"/>
      <c r="D48" s="22"/>
      <c r="E48" s="22"/>
      <c r="F48" s="22"/>
      <c r="G48" s="23"/>
      <c r="H48" s="23"/>
      <c r="I48" s="23"/>
      <c r="J48" s="23"/>
      <c r="K48" s="23"/>
      <c r="L48" s="20"/>
      <c r="M48" s="69"/>
      <c r="N48" s="20"/>
      <c r="O48" s="10"/>
    </row>
    <row r="50" spans="2:16" ht="64.5" customHeight="1">
      <c r="B50" s="32" t="s">
        <v>216</v>
      </c>
      <c r="C50" s="172" t="str">
        <f>C17</f>
        <v xml:space="preserve">1.D. El Programa no cuenta con un documento de Diagnóstico actualizado. </v>
      </c>
      <c r="D50" s="173"/>
      <c r="E50" s="173"/>
      <c r="F50" s="173"/>
      <c r="G50" s="173"/>
      <c r="H50" s="173"/>
      <c r="I50" s="173"/>
      <c r="J50" s="173"/>
      <c r="K50" s="173"/>
    </row>
    <row r="52" spans="2:16" ht="27.75" customHeight="1">
      <c r="B52" s="76" t="s">
        <v>246</v>
      </c>
      <c r="C52" s="171" t="s">
        <v>235</v>
      </c>
      <c r="D52" s="171"/>
      <c r="E52" s="171"/>
      <c r="F52" s="171"/>
      <c r="G52" s="171"/>
      <c r="H52" s="45" t="s">
        <v>236</v>
      </c>
      <c r="I52" s="45" t="s">
        <v>237</v>
      </c>
      <c r="J52" s="45" t="s">
        <v>238</v>
      </c>
      <c r="K52" s="45" t="s">
        <v>239</v>
      </c>
      <c r="L52" s="46"/>
      <c r="M52" s="71"/>
      <c r="N52" s="46"/>
      <c r="O52" s="46"/>
      <c r="P52" s="46"/>
    </row>
    <row r="53" spans="2:16" ht="45" customHeight="1">
      <c r="B53" s="47"/>
      <c r="C53" s="167"/>
      <c r="D53" s="167"/>
      <c r="E53" s="167"/>
      <c r="F53" s="167"/>
      <c r="G53" s="167"/>
      <c r="H53" s="79"/>
      <c r="I53" s="80"/>
      <c r="J53" s="79"/>
      <c r="K53" s="79"/>
      <c r="M53" s="68" t="b">
        <v>0</v>
      </c>
    </row>
    <row r="54" spans="2:16" ht="45" customHeight="1">
      <c r="B54" s="47"/>
      <c r="C54" s="167"/>
      <c r="D54" s="167"/>
      <c r="E54" s="167"/>
      <c r="F54" s="167"/>
      <c r="G54" s="167"/>
      <c r="H54" s="79"/>
      <c r="I54" s="80"/>
      <c r="J54" s="79"/>
      <c r="K54" s="79"/>
      <c r="M54" s="68" t="b">
        <v>1</v>
      </c>
    </row>
    <row r="55" spans="2:16" ht="45" customHeight="1">
      <c r="B55" s="47"/>
      <c r="C55" s="167"/>
      <c r="D55" s="167"/>
      <c r="E55" s="167"/>
      <c r="F55" s="167"/>
      <c r="G55" s="167"/>
      <c r="H55" s="79"/>
      <c r="I55" s="80"/>
      <c r="J55" s="79"/>
      <c r="K55" s="79"/>
      <c r="M55" s="68" t="b">
        <v>0</v>
      </c>
    </row>
    <row r="56" spans="2:16" ht="45" customHeight="1">
      <c r="B56" s="47"/>
      <c r="C56" s="167"/>
      <c r="D56" s="167"/>
      <c r="E56" s="167"/>
      <c r="F56" s="167"/>
      <c r="G56" s="167"/>
      <c r="H56" s="79"/>
      <c r="I56" s="80"/>
      <c r="J56" s="79"/>
      <c r="K56" s="79"/>
      <c r="M56" s="68" t="b">
        <v>0</v>
      </c>
    </row>
    <row r="57" spans="2:16" ht="45" customHeight="1">
      <c r="B57" s="47"/>
      <c r="C57" s="167"/>
      <c r="D57" s="167"/>
      <c r="E57" s="167"/>
      <c r="F57" s="167"/>
      <c r="G57" s="167"/>
      <c r="H57" s="79"/>
      <c r="I57" s="80"/>
      <c r="J57" s="79"/>
      <c r="K57" s="79"/>
      <c r="M57" s="68" t="b">
        <v>0</v>
      </c>
    </row>
    <row r="59" spans="2:16" ht="15.75">
      <c r="B59" s="44" t="s">
        <v>240</v>
      </c>
      <c r="C59" s="22"/>
      <c r="D59" s="22"/>
      <c r="E59" s="22"/>
      <c r="F59" s="22"/>
      <c r="G59" s="23"/>
      <c r="H59" s="23"/>
      <c r="I59" s="23"/>
      <c r="J59" s="23"/>
      <c r="K59" s="23"/>
    </row>
    <row r="60" spans="2:16" ht="3.75" customHeight="1"/>
    <row r="61" spans="2:16" ht="25.5">
      <c r="B61" s="76" t="s">
        <v>248</v>
      </c>
      <c r="C61" s="77" t="s">
        <v>241</v>
      </c>
      <c r="D61" s="153" t="s">
        <v>242</v>
      </c>
      <c r="E61" s="154"/>
      <c r="F61" s="154"/>
      <c r="G61" s="155"/>
      <c r="H61" s="45" t="s">
        <v>236</v>
      </c>
      <c r="I61" s="45" t="s">
        <v>237</v>
      </c>
      <c r="J61" s="45" t="s">
        <v>238</v>
      </c>
      <c r="K61" s="45" t="s">
        <v>239</v>
      </c>
    </row>
    <row r="62" spans="2:16" ht="45" customHeight="1">
      <c r="B62" s="47"/>
      <c r="C62" s="81"/>
      <c r="D62" s="156"/>
      <c r="E62" s="157"/>
      <c r="F62" s="157"/>
      <c r="G62" s="158"/>
      <c r="H62" s="78"/>
      <c r="I62" s="78"/>
      <c r="J62" s="78"/>
      <c r="K62" s="78"/>
      <c r="M62" s="68" t="b">
        <v>0</v>
      </c>
    </row>
    <row r="63" spans="2:16" ht="45" customHeight="1">
      <c r="B63" s="47"/>
      <c r="C63" s="81"/>
      <c r="D63" s="156"/>
      <c r="E63" s="157"/>
      <c r="F63" s="157"/>
      <c r="G63" s="158"/>
      <c r="H63" s="78"/>
      <c r="I63" s="78"/>
      <c r="J63" s="78"/>
      <c r="K63" s="78"/>
      <c r="M63" s="68" t="b">
        <v>0</v>
      </c>
    </row>
    <row r="64" spans="2:16" ht="45" customHeight="1">
      <c r="B64" s="47"/>
      <c r="C64" s="81"/>
      <c r="D64" s="156"/>
      <c r="E64" s="157"/>
      <c r="F64" s="157"/>
      <c r="G64" s="158"/>
      <c r="H64" s="78"/>
      <c r="I64" s="78"/>
      <c r="J64" s="78"/>
      <c r="K64" s="78"/>
      <c r="M64" s="68" t="b">
        <v>0</v>
      </c>
    </row>
    <row r="65" spans="2:13" ht="45" customHeight="1">
      <c r="B65" s="47"/>
      <c r="C65" s="81"/>
      <c r="D65" s="156"/>
      <c r="E65" s="157"/>
      <c r="F65" s="157"/>
      <c r="G65" s="158"/>
      <c r="H65" s="78"/>
      <c r="I65" s="78"/>
      <c r="J65" s="78"/>
      <c r="K65" s="78"/>
      <c r="M65" s="68" t="b">
        <v>0</v>
      </c>
    </row>
    <row r="66" spans="2:13" ht="45" customHeight="1">
      <c r="B66" s="47"/>
      <c r="C66" s="81"/>
      <c r="D66" s="156"/>
      <c r="E66" s="157"/>
      <c r="F66" s="157"/>
      <c r="G66" s="158"/>
      <c r="H66" s="78"/>
      <c r="I66" s="78"/>
      <c r="J66" s="78"/>
      <c r="K66" s="78"/>
      <c r="M66" s="68" t="b">
        <v>0</v>
      </c>
    </row>
    <row r="68" spans="2:13" s="48" customFormat="1" ht="13.5" thickBot="1">
      <c r="M68" s="72"/>
    </row>
  </sheetData>
  <mergeCells count="48">
    <mergeCell ref="D62:G62"/>
    <mergeCell ref="D63:G63"/>
    <mergeCell ref="D64:G64"/>
    <mergeCell ref="D65:G65"/>
    <mergeCell ref="D66:G66"/>
    <mergeCell ref="D61:G61"/>
    <mergeCell ref="B45:E45"/>
    <mergeCell ref="F45:K45"/>
    <mergeCell ref="B46:E46"/>
    <mergeCell ref="F46:K46"/>
    <mergeCell ref="C50:K50"/>
    <mergeCell ref="C52:G52"/>
    <mergeCell ref="C53:G53"/>
    <mergeCell ref="C54:G54"/>
    <mergeCell ref="C55:G55"/>
    <mergeCell ref="C56:G56"/>
    <mergeCell ref="C57:G57"/>
    <mergeCell ref="B41:K41"/>
    <mergeCell ref="B27:D27"/>
    <mergeCell ref="E27:K27"/>
    <mergeCell ref="C30:D30"/>
    <mergeCell ref="B31:C31"/>
    <mergeCell ref="B32:C32"/>
    <mergeCell ref="B33:C33"/>
    <mergeCell ref="F33:K33"/>
    <mergeCell ref="B34:C34"/>
    <mergeCell ref="F34:K34"/>
    <mergeCell ref="B35:C35"/>
    <mergeCell ref="F35:K35"/>
    <mergeCell ref="B38:K38"/>
    <mergeCell ref="B22:C22"/>
    <mergeCell ref="B9:C9"/>
    <mergeCell ref="D9:K9"/>
    <mergeCell ref="B13:C13"/>
    <mergeCell ref="D13:K13"/>
    <mergeCell ref="B14:C14"/>
    <mergeCell ref="D14:K14"/>
    <mergeCell ref="B15:C15"/>
    <mergeCell ref="D15:K15"/>
    <mergeCell ref="C17:K17"/>
    <mergeCell ref="C19:K19"/>
    <mergeCell ref="B21:C21"/>
    <mergeCell ref="B6:C6"/>
    <mergeCell ref="D6:K6"/>
    <mergeCell ref="B7:C7"/>
    <mergeCell ref="D7:K7"/>
    <mergeCell ref="B8:C8"/>
    <mergeCell ref="D8:K8"/>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81" r:id="rId4" name="Check Box 1">
              <controlPr defaultSize="0" autoFill="0" autoLine="0" autoPict="0" altText="">
                <anchor moveWithCells="1">
                  <from>
                    <xdr:col>4</xdr:col>
                    <xdr:colOff>762000</xdr:colOff>
                    <xdr:row>20</xdr:row>
                    <xdr:rowOff>171450</xdr:rowOff>
                  </from>
                  <to>
                    <xdr:col>5</xdr:col>
                    <xdr:colOff>285750</xdr:colOff>
                    <xdr:row>22</xdr:row>
                    <xdr:rowOff>19050</xdr:rowOff>
                  </to>
                </anchor>
              </controlPr>
            </control>
          </mc:Choice>
        </mc:AlternateContent>
        <mc:AlternateContent xmlns:mc="http://schemas.openxmlformats.org/markup-compatibility/2006">
          <mc:Choice Requires="x14">
            <control shapeId="122882" r:id="rId5" name="Check Box 2">
              <controlPr defaultSize="0" autoFill="0" autoLine="0" autoPict="0" altText="">
                <anchor moveWithCells="1">
                  <from>
                    <xdr:col>4</xdr:col>
                    <xdr:colOff>762000</xdr:colOff>
                    <xdr:row>21</xdr:row>
                    <xdr:rowOff>161925</xdr:rowOff>
                  </from>
                  <to>
                    <xdr:col>5</xdr:col>
                    <xdr:colOff>285750</xdr:colOff>
                    <xdr:row>23</xdr:row>
                    <xdr:rowOff>28575</xdr:rowOff>
                  </to>
                </anchor>
              </controlPr>
            </control>
          </mc:Choice>
        </mc:AlternateContent>
        <mc:AlternateContent xmlns:mc="http://schemas.openxmlformats.org/markup-compatibility/2006">
          <mc:Choice Requires="x14">
            <control shapeId="122883"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22884"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22885" r:id="rId8" name="Check Box 5">
              <controlPr defaultSize="0" autoFill="0" autoLine="0" autoPict="0" altText="">
                <anchor moveWithCells="1">
                  <from>
                    <xdr:col>3</xdr:col>
                    <xdr:colOff>19050</xdr:colOff>
                    <xdr:row>21</xdr:row>
                    <xdr:rowOff>0</xdr:rowOff>
                  </from>
                  <to>
                    <xdr:col>3</xdr:col>
                    <xdr:colOff>323850</xdr:colOff>
                    <xdr:row>22</xdr:row>
                    <xdr:rowOff>57150</xdr:rowOff>
                  </to>
                </anchor>
              </controlPr>
            </control>
          </mc:Choice>
        </mc:AlternateContent>
        <mc:AlternateContent xmlns:mc="http://schemas.openxmlformats.org/markup-compatibility/2006">
          <mc:Choice Requires="x14">
            <control shapeId="122886" r:id="rId9" name="Check Box 6">
              <controlPr defaultSize="0" autoFill="0" autoLine="0" autoPict="0" altText="">
                <anchor moveWithCells="1">
                  <from>
                    <xdr:col>3</xdr:col>
                    <xdr:colOff>57150</xdr:colOff>
                    <xdr:row>29</xdr:row>
                    <xdr:rowOff>161925</xdr:rowOff>
                  </from>
                  <to>
                    <xdr:col>3</xdr:col>
                    <xdr:colOff>361950</xdr:colOff>
                    <xdr:row>30</xdr:row>
                    <xdr:rowOff>161925</xdr:rowOff>
                  </to>
                </anchor>
              </controlPr>
            </control>
          </mc:Choice>
        </mc:AlternateContent>
        <mc:AlternateContent xmlns:mc="http://schemas.openxmlformats.org/markup-compatibility/2006">
          <mc:Choice Requires="x14">
            <control shapeId="122887" r:id="rId10" name="Check Box 7">
              <controlPr defaultSize="0" autoFill="0" autoLine="0" autoPict="0" altText="">
                <anchor moveWithCells="1">
                  <from>
                    <xdr:col>3</xdr:col>
                    <xdr:colOff>57150</xdr:colOff>
                    <xdr:row>30</xdr:row>
                    <xdr:rowOff>161925</xdr:rowOff>
                  </from>
                  <to>
                    <xdr:col>3</xdr:col>
                    <xdr:colOff>361950</xdr:colOff>
                    <xdr:row>32</xdr:row>
                    <xdr:rowOff>47625</xdr:rowOff>
                  </to>
                </anchor>
              </controlPr>
            </control>
          </mc:Choice>
        </mc:AlternateContent>
        <mc:AlternateContent xmlns:mc="http://schemas.openxmlformats.org/markup-compatibility/2006">
          <mc:Choice Requires="x14">
            <control shapeId="122888" r:id="rId11" name="Check Box 8">
              <controlPr defaultSize="0" autoFill="0" autoLine="0" autoPict="0" altText="">
                <anchor moveWithCells="1">
                  <from>
                    <xdr:col>3</xdr:col>
                    <xdr:colOff>57150</xdr:colOff>
                    <xdr:row>31</xdr:row>
                    <xdr:rowOff>161925</xdr:rowOff>
                  </from>
                  <to>
                    <xdr:col>3</xdr:col>
                    <xdr:colOff>361950</xdr:colOff>
                    <xdr:row>33</xdr:row>
                    <xdr:rowOff>47625</xdr:rowOff>
                  </to>
                </anchor>
              </controlPr>
            </control>
          </mc:Choice>
        </mc:AlternateContent>
        <mc:AlternateContent xmlns:mc="http://schemas.openxmlformats.org/markup-compatibility/2006">
          <mc:Choice Requires="x14">
            <control shapeId="122889" r:id="rId12" name="Check Box 9">
              <controlPr defaultSize="0" autoFill="0" autoLine="0" autoPict="0" altText="">
                <anchor moveWithCells="1">
                  <from>
                    <xdr:col>3</xdr:col>
                    <xdr:colOff>57150</xdr:colOff>
                    <xdr:row>32</xdr:row>
                    <xdr:rowOff>190500</xdr:rowOff>
                  </from>
                  <to>
                    <xdr:col>3</xdr:col>
                    <xdr:colOff>361950</xdr:colOff>
                    <xdr:row>34</xdr:row>
                    <xdr:rowOff>85725</xdr:rowOff>
                  </to>
                </anchor>
              </controlPr>
            </control>
          </mc:Choice>
        </mc:AlternateContent>
        <mc:AlternateContent xmlns:mc="http://schemas.openxmlformats.org/markup-compatibility/2006">
          <mc:Choice Requires="x14">
            <control shapeId="122890" r:id="rId13" name="Check Box 10">
              <controlPr defaultSize="0" autoFill="0" autoLine="0" autoPict="0" altText="">
                <anchor moveWithCells="1">
                  <from>
                    <xdr:col>3</xdr:col>
                    <xdr:colOff>57150</xdr:colOff>
                    <xdr:row>33</xdr:row>
                    <xdr:rowOff>190500</xdr:rowOff>
                  </from>
                  <to>
                    <xdr:col>3</xdr:col>
                    <xdr:colOff>361950</xdr:colOff>
                    <xdr:row>35</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'C'!$D$3:$D$4</xm:f>
          </x14:formula1>
          <xm:sqref>S34 B53:B57 B62:B66</xm:sqref>
        </x14:dataValidation>
        <x14:dataValidation type="list" allowBlank="1" showInputMessage="1" showErrorMessage="1">
          <x14:formula1>
            <xm:f>'C'!$C$3:$C$5</xm:f>
          </x14:formula1>
          <xm:sqref>F46</xm:sqref>
        </x14:dataValidation>
        <x14:dataValidation type="list" allowBlank="1" showInputMessage="1" showErrorMessage="1">
          <x14:formula1>
            <xm:f>'C'!$K$3:$K$7</xm:f>
          </x14:formula1>
          <xm:sqref>O46 F45</xm:sqref>
        </x14:dataValidation>
        <x14:dataValidation type="list" allowBlank="1" showInputMessage="1" showErrorMessage="1">
          <x14:formula1>
            <xm:f>'C'!$E$3:$E$16</xm:f>
          </x14:formula1>
          <xm:sqref>D13:L13</xm:sqref>
        </x14:dataValidation>
        <x14:dataValidation type="list" allowBlank="1" showInputMessage="1" showErrorMessage="1">
          <x14:formula1>
            <xm:f>'C'!$L$3:$L$48</xm:f>
          </x14:formula1>
          <xm:sqref>I4</xm:sqref>
        </x14:dataValidation>
        <x14:dataValidation type="list" allowBlank="1" showInputMessage="1" showErrorMessage="1">
          <x14:formula1>
            <xm:f>'C'!$L$3:$L$313</xm:f>
          </x14:formula1>
          <xm:sqref>D15</xm:sqref>
        </x14:dataValidation>
        <x14:dataValidation type="list" allowBlank="1" showErrorMessage="1">
          <x14:formula1>
            <xm:f>'C'!$G$3:$G$50</xm:f>
          </x14:formula1>
          <xm:sqref>D6</xm:sqref>
        </x14:dataValidation>
      </x14:dataValidations>
    </ext>
  </extLst>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68"/>
  <sheetViews>
    <sheetView showGridLines="0" showRowColHeaders="0" topLeftCell="B1" workbookViewId="0">
      <selection activeCell="D6" sqref="D6:K6"/>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258</v>
      </c>
      <c r="C1" s="96"/>
      <c r="D1" s="96"/>
      <c r="E1" s="96"/>
      <c r="F1" s="96"/>
      <c r="G1" s="96"/>
      <c r="H1" s="96"/>
      <c r="I1" s="96"/>
      <c r="J1" s="97"/>
      <c r="K1" s="97"/>
      <c r="L1" s="7"/>
      <c r="M1" s="55"/>
      <c r="N1" s="7"/>
    </row>
    <row r="2" spans="1:16" s="6" customFormat="1" ht="18.75">
      <c r="B2" s="98" t="s">
        <v>208</v>
      </c>
      <c r="C2" s="99"/>
      <c r="D2" s="100"/>
      <c r="E2" s="100"/>
      <c r="F2" s="100"/>
      <c r="G2" s="100"/>
      <c r="H2" s="100"/>
      <c r="I2" s="100"/>
      <c r="J2" s="97"/>
      <c r="K2" s="97"/>
      <c r="L2" s="7"/>
      <c r="M2" s="55"/>
      <c r="N2" s="7"/>
    </row>
    <row r="3" spans="1:16" s="8" customFormat="1" ht="11.25">
      <c r="B3" s="9"/>
      <c r="C3" s="10"/>
      <c r="M3" s="56"/>
    </row>
    <row r="4" spans="1:16" ht="15.75">
      <c r="B4" s="101" t="s">
        <v>209</v>
      </c>
      <c r="C4" s="102"/>
      <c r="D4" s="103"/>
      <c r="E4" s="103"/>
      <c r="F4" s="104"/>
      <c r="G4" s="103"/>
      <c r="H4" s="105" t="s">
        <v>210</v>
      </c>
      <c r="I4" s="106">
        <v>1</v>
      </c>
      <c r="J4" s="107" t="s">
        <v>211</v>
      </c>
      <c r="K4" s="107">
        <f>COUNTIF('Evaluaciones 2023'!B:B,D6)</f>
        <v>3</v>
      </c>
      <c r="L4" s="8"/>
      <c r="M4" s="56"/>
      <c r="N4" s="8"/>
      <c r="O4" s="8"/>
      <c r="P4" s="8"/>
    </row>
    <row r="5" spans="1:16" s="16" customFormat="1" ht="5.25" customHeight="1">
      <c r="A5" s="11"/>
      <c r="B5" s="14"/>
      <c r="C5" s="15"/>
      <c r="F5" s="17"/>
      <c r="M5" s="57"/>
    </row>
    <row r="6" spans="1:16" ht="24.75" customHeight="1">
      <c r="B6" s="183" t="s">
        <v>212</v>
      </c>
      <c r="C6" s="183"/>
      <c r="D6" s="176" t="s">
        <v>254</v>
      </c>
      <c r="E6" s="177"/>
      <c r="F6" s="177"/>
      <c r="G6" s="177"/>
      <c r="H6" s="177"/>
      <c r="I6" s="177"/>
      <c r="J6" s="177"/>
      <c r="K6" s="177"/>
    </row>
    <row r="7" spans="1:16" s="73" customFormat="1" ht="35.25" customHeight="1">
      <c r="B7" s="182" t="s">
        <v>213</v>
      </c>
      <c r="C7" s="182"/>
      <c r="D7" s="178" t="e">
        <f>VLOOKUP(D6,'C'!G3:M54,2,FALSE)</f>
        <v>#N/A</v>
      </c>
      <c r="E7" s="179"/>
      <c r="F7" s="179"/>
      <c r="G7" s="179"/>
      <c r="H7" s="179"/>
      <c r="I7" s="179"/>
      <c r="J7" s="179"/>
      <c r="K7" s="179"/>
      <c r="L7" s="74"/>
      <c r="M7" s="75"/>
      <c r="N7" s="74"/>
      <c r="O7" s="74"/>
      <c r="P7" s="74"/>
    </row>
    <row r="8" spans="1:16" ht="18.75" customHeight="1">
      <c r="B8" s="166" t="s">
        <v>214</v>
      </c>
      <c r="C8" s="166"/>
      <c r="D8" s="180" t="e">
        <f>VLOOKUP(D6,'C'!G3:M51,3,FALSE)</f>
        <v>#N/A</v>
      </c>
      <c r="E8" s="181"/>
      <c r="F8" s="181"/>
      <c r="G8" s="181"/>
      <c r="H8" s="181"/>
      <c r="I8" s="181"/>
      <c r="J8" s="181"/>
      <c r="K8" s="181"/>
    </row>
    <row r="9" spans="1:16" s="18" customFormat="1" ht="17.25" customHeight="1">
      <c r="B9" s="166" t="s">
        <v>215</v>
      </c>
      <c r="C9" s="166"/>
      <c r="D9" s="180" t="e">
        <f>VLOOKUP(D6,'C'!G3:M51,4,FALSE)</f>
        <v>#N/A</v>
      </c>
      <c r="E9" s="181"/>
      <c r="F9" s="181"/>
      <c r="G9" s="181"/>
      <c r="H9" s="181"/>
      <c r="I9" s="181"/>
      <c r="J9" s="181"/>
      <c r="K9" s="181"/>
      <c r="M9" s="58"/>
    </row>
    <row r="10" spans="1:16" ht="13.5" customHeight="1">
      <c r="G10" s="19"/>
      <c r="H10" s="19"/>
      <c r="I10" s="19"/>
      <c r="J10" s="19"/>
      <c r="K10" s="19"/>
      <c r="L10" s="19"/>
      <c r="M10" s="59"/>
      <c r="N10" s="20"/>
    </row>
    <row r="11" spans="1:16" s="21" customFormat="1" ht="13.5" customHeight="1">
      <c r="B11" s="12" t="s">
        <v>216</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89" t="s">
        <v>4</v>
      </c>
      <c r="C13" s="189"/>
      <c r="D13" s="194" t="s">
        <v>23</v>
      </c>
      <c r="E13" s="195"/>
      <c r="F13" s="195"/>
      <c r="G13" s="195"/>
      <c r="H13" s="195"/>
      <c r="I13" s="195"/>
      <c r="J13" s="195"/>
      <c r="K13" s="195"/>
      <c r="M13" s="61"/>
    </row>
    <row r="14" spans="1:16" s="27" customFormat="1" ht="15" customHeight="1">
      <c r="A14" s="18"/>
      <c r="B14" s="189" t="s">
        <v>217</v>
      </c>
      <c r="C14" s="189"/>
      <c r="D14" s="192">
        <f>VLOOKUP(D6,'Evaluaciones 2023'!B3:N585,7,FALSE)</f>
        <v>0</v>
      </c>
      <c r="E14" s="193"/>
      <c r="F14" s="193"/>
      <c r="G14" s="193"/>
      <c r="H14" s="193"/>
      <c r="I14" s="193"/>
      <c r="J14" s="193"/>
      <c r="K14" s="193"/>
      <c r="M14" s="61"/>
    </row>
    <row r="15" spans="1:16" s="27" customFormat="1" ht="15">
      <c r="A15" s="18"/>
      <c r="B15" s="189" t="s">
        <v>218</v>
      </c>
      <c r="C15" s="189"/>
      <c r="D15" s="194">
        <v>1</v>
      </c>
      <c r="E15" s="195"/>
      <c r="F15" s="195"/>
      <c r="G15" s="195"/>
      <c r="H15" s="195"/>
      <c r="I15" s="195"/>
      <c r="J15" s="195"/>
      <c r="K15" s="195"/>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216</v>
      </c>
      <c r="C17" s="184" t="str">
        <f>VLOOKUP(CONCATENATE($D$6,$I4),'Evaluaciones 2023'!$A$1:$L$1158,10,FALSE)</f>
        <v xml:space="preserve">1.D. Actualización de procedimientos dentro del INIFED con el objetivo de reforzar la  coordinación entre áreas internas. </v>
      </c>
      <c r="D17" s="185"/>
      <c r="E17" s="185"/>
      <c r="F17" s="185"/>
      <c r="G17" s="185"/>
      <c r="H17" s="185"/>
      <c r="I17" s="185"/>
      <c r="J17" s="185"/>
      <c r="K17" s="185"/>
      <c r="L17" s="17"/>
      <c r="M17" s="63"/>
      <c r="N17" s="17"/>
      <c r="O17" s="17"/>
      <c r="P17" s="17"/>
    </row>
    <row r="18" spans="1:21" s="27" customFormat="1" ht="17.25" customHeight="1">
      <c r="A18" s="18"/>
      <c r="B18" s="29"/>
      <c r="C18" s="30"/>
      <c r="D18" s="30"/>
      <c r="E18" s="30"/>
      <c r="F18" s="30"/>
      <c r="G18" s="30"/>
      <c r="H18" s="30"/>
      <c r="I18" s="30"/>
      <c r="J18" s="30"/>
      <c r="K18" s="30"/>
      <c r="L18" s="17"/>
      <c r="M18" s="63"/>
      <c r="N18" s="17"/>
      <c r="O18" s="17"/>
      <c r="P18" s="17"/>
    </row>
    <row r="19" spans="1:21" s="27" customFormat="1" ht="144" customHeight="1">
      <c r="A19" s="18"/>
      <c r="B19" s="11" t="s">
        <v>161</v>
      </c>
      <c r="C19" s="184" t="str">
        <f>VLOOKUP(CONCATENATE($D$6,$I4),'Evaluaciones 2023'!$A$1:$L$1158,12,FALSE)</f>
        <v>1.Se sugiere realizar una actualización del Manual de Procedimientos del INIFED, con el objetivo de reforzar la coordinación entre las áreas internas.</v>
      </c>
      <c r="D19" s="185"/>
      <c r="E19" s="185"/>
      <c r="F19" s="185"/>
      <c r="G19" s="185"/>
      <c r="H19" s="185"/>
      <c r="I19" s="185"/>
      <c r="J19" s="185"/>
      <c r="K19" s="185"/>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87" t="s">
        <v>0</v>
      </c>
      <c r="C21" s="187"/>
      <c r="D21" s="31"/>
      <c r="E21" s="31"/>
      <c r="F21" s="31"/>
      <c r="G21" s="31"/>
      <c r="H21" s="31"/>
      <c r="I21" s="31"/>
      <c r="J21" s="31"/>
      <c r="K21" s="13"/>
      <c r="M21" s="65" t="b">
        <v>1</v>
      </c>
      <c r="N21" s="11"/>
    </row>
    <row r="22" spans="1:21" s="18" customFormat="1" ht="15.75">
      <c r="B22" s="188" t="s">
        <v>219</v>
      </c>
      <c r="C22" s="188"/>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29</v>
      </c>
      <c r="F24" s="51"/>
      <c r="I24" s="17"/>
      <c r="J24" s="32"/>
      <c r="K24" s="11"/>
      <c r="L24" s="32"/>
      <c r="M24" s="66" t="b">
        <v>1</v>
      </c>
      <c r="N24" s="11"/>
      <c r="O24" s="32"/>
    </row>
    <row r="25" spans="1:21" s="18" customFormat="1" ht="15">
      <c r="B25" s="33"/>
      <c r="C25" s="33"/>
      <c r="E25" s="32" t="s">
        <v>37</v>
      </c>
      <c r="F25" s="51"/>
      <c r="I25" s="17"/>
      <c r="J25" s="32"/>
      <c r="K25" s="11"/>
      <c r="L25" s="32"/>
      <c r="M25" s="66" t="b">
        <v>1</v>
      </c>
      <c r="N25" s="11"/>
      <c r="O25" s="32"/>
    </row>
    <row r="26" spans="1:21" ht="15.75" customHeight="1">
      <c r="C26" s="18"/>
      <c r="D26" s="18"/>
      <c r="E26" s="8"/>
      <c r="F26" s="8"/>
      <c r="G26" s="8"/>
      <c r="H26" s="8"/>
      <c r="I26" s="8"/>
      <c r="J26" s="8"/>
      <c r="K26" s="8"/>
      <c r="L26" s="8"/>
      <c r="M26" s="56"/>
      <c r="N26" s="8"/>
      <c r="O26" s="8"/>
      <c r="P26" s="8"/>
    </row>
    <row r="27" spans="1:21" ht="47.25" customHeight="1">
      <c r="B27" s="186" t="s">
        <v>220</v>
      </c>
      <c r="C27" s="186"/>
      <c r="D27" s="186"/>
      <c r="E27" s="160"/>
      <c r="F27" s="161"/>
      <c r="G27" s="161"/>
      <c r="H27" s="161"/>
      <c r="I27" s="161"/>
      <c r="J27" s="161"/>
      <c r="K27" s="162"/>
      <c r="L27" s="16"/>
      <c r="M27" s="57"/>
      <c r="N27" s="16"/>
      <c r="O27" s="16"/>
      <c r="P27" s="16"/>
    </row>
    <row r="28" spans="1:21">
      <c r="F28" s="19"/>
      <c r="H28" s="19"/>
      <c r="I28" s="19"/>
      <c r="J28" s="19"/>
      <c r="K28" s="19"/>
      <c r="L28" s="19"/>
      <c r="M28" s="59"/>
      <c r="N28" s="20"/>
    </row>
    <row r="29" spans="1:21" s="21" customFormat="1" ht="13.5" customHeight="1">
      <c r="B29" s="12" t="s">
        <v>221</v>
      </c>
      <c r="C29" s="34"/>
      <c r="D29" s="34"/>
      <c r="E29" s="34"/>
      <c r="F29" s="34"/>
      <c r="G29" s="35"/>
      <c r="H29" s="35"/>
      <c r="I29" s="35"/>
      <c r="J29" s="35"/>
      <c r="K29" s="35"/>
      <c r="L29" s="36"/>
      <c r="M29" s="67"/>
      <c r="N29" s="37"/>
    </row>
    <row r="30" spans="1:21" s="26" customFormat="1" ht="14.25" customHeight="1">
      <c r="A30" s="21"/>
      <c r="B30" s="14"/>
      <c r="C30" s="152" t="s">
        <v>222</v>
      </c>
      <c r="D30" s="152"/>
      <c r="G30" s="24"/>
      <c r="H30" s="11"/>
      <c r="I30" s="11"/>
      <c r="J30" s="11"/>
      <c r="K30" s="11"/>
      <c r="L30" s="11"/>
      <c r="M30" s="38"/>
      <c r="N30" s="11"/>
      <c r="O30" s="11"/>
      <c r="P30" s="11"/>
    </row>
    <row r="31" spans="1:21" ht="15.75">
      <c r="B31" s="159" t="s">
        <v>223</v>
      </c>
      <c r="C31" s="159"/>
      <c r="D31" s="50"/>
      <c r="M31" s="68" t="b">
        <v>1</v>
      </c>
      <c r="Q31" s="21"/>
      <c r="T31" s="21"/>
      <c r="U31" s="21"/>
    </row>
    <row r="32" spans="1:21" ht="15.75">
      <c r="B32" s="159" t="s">
        <v>224</v>
      </c>
      <c r="C32" s="159"/>
      <c r="D32" s="51"/>
      <c r="M32" s="68" t="b">
        <v>0</v>
      </c>
      <c r="Q32" s="21"/>
      <c r="T32" s="21"/>
      <c r="U32" s="21"/>
    </row>
    <row r="33" spans="1:21" ht="15.75">
      <c r="B33" s="174" t="s">
        <v>225</v>
      </c>
      <c r="C33" s="174"/>
      <c r="D33" s="50"/>
      <c r="E33" s="20" t="s">
        <v>226</v>
      </c>
      <c r="F33" s="168"/>
      <c r="G33" s="169"/>
      <c r="H33" s="169"/>
      <c r="I33" s="169"/>
      <c r="J33" s="169"/>
      <c r="K33" s="170"/>
      <c r="M33" s="68" t="b">
        <v>0</v>
      </c>
      <c r="Q33" s="21"/>
      <c r="T33" s="21"/>
      <c r="U33" s="21"/>
    </row>
    <row r="34" spans="1:21" s="38" customFormat="1" ht="15.75">
      <c r="B34" s="175" t="s">
        <v>227</v>
      </c>
      <c r="C34" s="175"/>
      <c r="D34" s="52"/>
      <c r="E34" s="20" t="s">
        <v>226</v>
      </c>
      <c r="F34" s="168"/>
      <c r="G34" s="169"/>
      <c r="H34" s="169"/>
      <c r="I34" s="169"/>
      <c r="J34" s="169"/>
      <c r="K34" s="170"/>
      <c r="L34" s="11"/>
      <c r="M34" s="68" t="b">
        <v>0</v>
      </c>
      <c r="N34" s="11"/>
      <c r="O34" s="11"/>
      <c r="P34" s="11"/>
      <c r="Q34" s="21"/>
      <c r="R34" s="21"/>
      <c r="S34" s="21"/>
      <c r="T34" s="39"/>
      <c r="U34" s="39"/>
    </row>
    <row r="35" spans="1:21" s="38" customFormat="1" ht="15.75">
      <c r="B35" s="175" t="s">
        <v>228</v>
      </c>
      <c r="C35" s="175"/>
      <c r="D35" s="53"/>
      <c r="E35" s="20" t="s">
        <v>226</v>
      </c>
      <c r="F35" s="168"/>
      <c r="G35" s="169"/>
      <c r="H35" s="169"/>
      <c r="I35" s="169"/>
      <c r="J35" s="169"/>
      <c r="K35" s="170"/>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229</v>
      </c>
      <c r="Q37" s="21"/>
      <c r="R37" s="21"/>
      <c r="S37" s="21"/>
      <c r="T37" s="21"/>
      <c r="U37" s="21"/>
    </row>
    <row r="38" spans="1:21" ht="45" customHeight="1">
      <c r="B38" s="160" t="s">
        <v>250</v>
      </c>
      <c r="C38" s="161"/>
      <c r="D38" s="161"/>
      <c r="E38" s="161"/>
      <c r="F38" s="161"/>
      <c r="G38" s="161"/>
      <c r="H38" s="161"/>
      <c r="I38" s="161"/>
      <c r="J38" s="161"/>
      <c r="K38" s="162"/>
      <c r="Q38" s="21"/>
      <c r="R38" s="21"/>
      <c r="S38" s="21"/>
      <c r="T38" s="21"/>
      <c r="U38" s="21"/>
    </row>
    <row r="39" spans="1:21" ht="7.5" customHeight="1">
      <c r="Q39" s="21"/>
      <c r="R39" s="21"/>
      <c r="S39" s="21"/>
      <c r="T39" s="21"/>
      <c r="U39" s="21"/>
    </row>
    <row r="40" spans="1:21" ht="15.75" customHeight="1">
      <c r="B40" s="49" t="s">
        <v>230</v>
      </c>
      <c r="C40" s="41"/>
      <c r="D40" s="41"/>
      <c r="E40" s="41"/>
      <c r="Q40" s="21"/>
      <c r="R40" s="21"/>
      <c r="S40" s="21"/>
      <c r="T40" s="21"/>
      <c r="U40" s="21"/>
    </row>
    <row r="41" spans="1:21" ht="45" customHeight="1">
      <c r="B41" s="160" t="s">
        <v>255</v>
      </c>
      <c r="C41" s="161"/>
      <c r="D41" s="161"/>
      <c r="E41" s="161"/>
      <c r="F41" s="161"/>
      <c r="G41" s="161"/>
      <c r="H41" s="161"/>
      <c r="I41" s="161"/>
      <c r="J41" s="161"/>
      <c r="K41" s="162"/>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66" t="s">
        <v>231</v>
      </c>
      <c r="C45" s="166"/>
      <c r="D45" s="166"/>
      <c r="E45" s="166"/>
      <c r="F45" s="160" t="s">
        <v>17</v>
      </c>
      <c r="G45" s="161"/>
      <c r="H45" s="161"/>
      <c r="I45" s="161"/>
      <c r="J45" s="161"/>
      <c r="K45" s="162"/>
    </row>
    <row r="46" spans="1:21" ht="20.25" customHeight="1">
      <c r="B46" s="166" t="s">
        <v>232</v>
      </c>
      <c r="C46" s="166"/>
      <c r="D46" s="166"/>
      <c r="E46" s="166"/>
      <c r="F46" s="163"/>
      <c r="G46" s="164"/>
      <c r="H46" s="164"/>
      <c r="I46" s="164"/>
      <c r="J46" s="164"/>
      <c r="K46" s="165"/>
      <c r="L46" s="20"/>
      <c r="M46" s="69"/>
      <c r="N46" s="20"/>
      <c r="O46" s="10"/>
    </row>
    <row r="47" spans="1:21">
      <c r="F47" s="43"/>
      <c r="G47" s="43"/>
      <c r="H47" s="43"/>
      <c r="I47" s="43"/>
      <c r="J47" s="43"/>
      <c r="K47" s="43"/>
      <c r="L47" s="43"/>
      <c r="M47" s="70"/>
      <c r="N47" s="43"/>
      <c r="O47" s="43"/>
      <c r="P47" s="43"/>
    </row>
    <row r="48" spans="1:21" ht="15.75" customHeight="1">
      <c r="A48" s="21"/>
      <c r="B48" s="44" t="s">
        <v>233</v>
      </c>
      <c r="C48" s="22"/>
      <c r="D48" s="22"/>
      <c r="E48" s="22"/>
      <c r="F48" s="22"/>
      <c r="G48" s="23"/>
      <c r="H48" s="23"/>
      <c r="I48" s="23"/>
      <c r="J48" s="23"/>
      <c r="K48" s="23"/>
      <c r="L48" s="20"/>
      <c r="M48" s="69"/>
      <c r="N48" s="20"/>
      <c r="O48" s="10"/>
    </row>
    <row r="50" spans="2:16" ht="64.5" customHeight="1">
      <c r="B50" s="32" t="s">
        <v>216</v>
      </c>
      <c r="C50" s="172" t="str">
        <f>C17</f>
        <v xml:space="preserve">1.D. Actualización de procedimientos dentro del INIFED con el objetivo de reforzar la  coordinación entre áreas internas. </v>
      </c>
      <c r="D50" s="173"/>
      <c r="E50" s="173"/>
      <c r="F50" s="173"/>
      <c r="G50" s="173"/>
      <c r="H50" s="173"/>
      <c r="I50" s="173"/>
      <c r="J50" s="173"/>
      <c r="K50" s="173"/>
    </row>
    <row r="52" spans="2:16" ht="27.75" customHeight="1">
      <c r="B52" s="76" t="s">
        <v>246</v>
      </c>
      <c r="C52" s="171" t="s">
        <v>235</v>
      </c>
      <c r="D52" s="171"/>
      <c r="E52" s="171"/>
      <c r="F52" s="171"/>
      <c r="G52" s="171"/>
      <c r="H52" s="45" t="s">
        <v>236</v>
      </c>
      <c r="I52" s="45" t="s">
        <v>237</v>
      </c>
      <c r="J52" s="45" t="s">
        <v>238</v>
      </c>
      <c r="K52" s="45" t="s">
        <v>239</v>
      </c>
      <c r="L52" s="46"/>
      <c r="M52" s="71"/>
      <c r="N52" s="46"/>
      <c r="O52" s="46"/>
      <c r="P52" s="46"/>
    </row>
    <row r="53" spans="2:16" ht="45" customHeight="1">
      <c r="B53" s="92"/>
      <c r="C53" s="199"/>
      <c r="D53" s="199"/>
      <c r="E53" s="199"/>
      <c r="F53" s="199"/>
      <c r="G53" s="199"/>
      <c r="H53" s="93"/>
      <c r="I53" s="94"/>
      <c r="J53" s="93"/>
      <c r="K53" s="93"/>
      <c r="M53" s="68" t="b">
        <v>0</v>
      </c>
    </row>
    <row r="54" spans="2:16" ht="45" customHeight="1">
      <c r="B54" s="47"/>
      <c r="C54" s="167"/>
      <c r="D54" s="167"/>
      <c r="E54" s="167"/>
      <c r="F54" s="167"/>
      <c r="G54" s="167"/>
      <c r="H54" s="90"/>
      <c r="I54" s="91"/>
      <c r="J54" s="90"/>
      <c r="K54" s="90"/>
      <c r="M54" s="68" t="b">
        <v>1</v>
      </c>
    </row>
    <row r="55" spans="2:16" ht="45" customHeight="1">
      <c r="B55" s="47"/>
      <c r="C55" s="167"/>
      <c r="D55" s="167"/>
      <c r="E55" s="167"/>
      <c r="F55" s="167"/>
      <c r="G55" s="167"/>
      <c r="H55" s="79"/>
      <c r="I55" s="80"/>
      <c r="J55" s="79"/>
      <c r="K55" s="79"/>
      <c r="M55" s="68" t="b">
        <v>0</v>
      </c>
    </row>
    <row r="56" spans="2:16" ht="45" customHeight="1">
      <c r="B56" s="47"/>
      <c r="C56" s="167"/>
      <c r="D56" s="167"/>
      <c r="E56" s="167"/>
      <c r="F56" s="167"/>
      <c r="G56" s="167"/>
      <c r="H56" s="79"/>
      <c r="I56" s="80"/>
      <c r="J56" s="79"/>
      <c r="K56" s="79"/>
      <c r="M56" s="68" t="b">
        <v>0</v>
      </c>
    </row>
    <row r="57" spans="2:16" ht="45" customHeight="1">
      <c r="B57" s="47"/>
      <c r="C57" s="167"/>
      <c r="D57" s="167"/>
      <c r="E57" s="167"/>
      <c r="F57" s="167"/>
      <c r="G57" s="167"/>
      <c r="H57" s="79"/>
      <c r="I57" s="80"/>
      <c r="J57" s="79"/>
      <c r="K57" s="79"/>
      <c r="M57" s="68" t="b">
        <v>0</v>
      </c>
    </row>
    <row r="59" spans="2:16" ht="15.75">
      <c r="B59" s="44" t="s">
        <v>240</v>
      </c>
      <c r="C59" s="22"/>
      <c r="D59" s="22"/>
      <c r="E59" s="22"/>
      <c r="F59" s="22"/>
      <c r="G59" s="23"/>
      <c r="H59" s="23"/>
      <c r="I59" s="23"/>
      <c r="J59" s="23"/>
      <c r="K59" s="23"/>
    </row>
    <row r="60" spans="2:16" ht="3.75" customHeight="1"/>
    <row r="61" spans="2:16" ht="25.5">
      <c r="B61" s="76" t="s">
        <v>248</v>
      </c>
      <c r="C61" s="77" t="s">
        <v>241</v>
      </c>
      <c r="D61" s="153" t="s">
        <v>242</v>
      </c>
      <c r="E61" s="154"/>
      <c r="F61" s="154"/>
      <c r="G61" s="155"/>
      <c r="H61" s="45" t="s">
        <v>236</v>
      </c>
      <c r="I61" s="45" t="s">
        <v>237</v>
      </c>
      <c r="J61" s="45" t="s">
        <v>238</v>
      </c>
      <c r="K61" s="45" t="s">
        <v>239</v>
      </c>
    </row>
    <row r="62" spans="2:16" ht="45" customHeight="1">
      <c r="B62" s="47"/>
      <c r="C62" s="81"/>
      <c r="D62" s="156"/>
      <c r="E62" s="157"/>
      <c r="F62" s="157"/>
      <c r="G62" s="158"/>
      <c r="H62" s="78"/>
      <c r="I62" s="78"/>
      <c r="J62" s="78"/>
      <c r="K62" s="78"/>
      <c r="M62" s="68" t="b">
        <v>0</v>
      </c>
    </row>
    <row r="63" spans="2:16" ht="45" customHeight="1">
      <c r="B63" s="47"/>
      <c r="C63" s="81"/>
      <c r="D63" s="156"/>
      <c r="E63" s="157"/>
      <c r="F63" s="157"/>
      <c r="G63" s="158"/>
      <c r="H63" s="78"/>
      <c r="I63" s="78"/>
      <c r="J63" s="78"/>
      <c r="K63" s="78"/>
      <c r="M63" s="68" t="b">
        <v>0</v>
      </c>
    </row>
    <row r="64" spans="2:16" ht="45" customHeight="1">
      <c r="B64" s="47"/>
      <c r="C64" s="81"/>
      <c r="D64" s="156"/>
      <c r="E64" s="157"/>
      <c r="F64" s="157"/>
      <c r="G64" s="158"/>
      <c r="H64" s="78"/>
      <c r="I64" s="78"/>
      <c r="J64" s="78"/>
      <c r="K64" s="78"/>
      <c r="M64" s="68" t="b">
        <v>0</v>
      </c>
    </row>
    <row r="65" spans="2:13" ht="45" customHeight="1">
      <c r="B65" s="47"/>
      <c r="C65" s="81"/>
      <c r="D65" s="156"/>
      <c r="E65" s="157"/>
      <c r="F65" s="157"/>
      <c r="G65" s="158"/>
      <c r="H65" s="78"/>
      <c r="I65" s="78"/>
      <c r="J65" s="78"/>
      <c r="K65" s="78"/>
      <c r="M65" s="68" t="b">
        <v>0</v>
      </c>
    </row>
    <row r="66" spans="2:13" ht="45" customHeight="1">
      <c r="B66" s="47"/>
      <c r="C66" s="81"/>
      <c r="D66" s="156"/>
      <c r="E66" s="157"/>
      <c r="F66" s="157"/>
      <c r="G66" s="158"/>
      <c r="H66" s="78"/>
      <c r="I66" s="78"/>
      <c r="J66" s="78"/>
      <c r="K66" s="78"/>
      <c r="M66" s="68" t="b">
        <v>0</v>
      </c>
    </row>
    <row r="68" spans="2:13" s="48" customFormat="1" ht="13.5" thickBot="1">
      <c r="M68" s="72"/>
    </row>
  </sheetData>
  <mergeCells count="48">
    <mergeCell ref="D62:G62"/>
    <mergeCell ref="D63:G63"/>
    <mergeCell ref="D64:G64"/>
    <mergeCell ref="D65:G65"/>
    <mergeCell ref="D66:G66"/>
    <mergeCell ref="D61:G61"/>
    <mergeCell ref="B45:E45"/>
    <mergeCell ref="F45:K45"/>
    <mergeCell ref="B46:E46"/>
    <mergeCell ref="F46:K46"/>
    <mergeCell ref="C50:K50"/>
    <mergeCell ref="C52:G52"/>
    <mergeCell ref="C53:G53"/>
    <mergeCell ref="C54:G54"/>
    <mergeCell ref="C55:G55"/>
    <mergeCell ref="C56:G56"/>
    <mergeCell ref="C57:G57"/>
    <mergeCell ref="B41:K41"/>
    <mergeCell ref="B27:D27"/>
    <mergeCell ref="E27:K27"/>
    <mergeCell ref="C30:D30"/>
    <mergeCell ref="B31:C31"/>
    <mergeCell ref="B32:C32"/>
    <mergeCell ref="B33:C33"/>
    <mergeCell ref="F33:K33"/>
    <mergeCell ref="B34:C34"/>
    <mergeCell ref="F34:K34"/>
    <mergeCell ref="B35:C35"/>
    <mergeCell ref="F35:K35"/>
    <mergeCell ref="B38:K38"/>
    <mergeCell ref="B22:C22"/>
    <mergeCell ref="B9:C9"/>
    <mergeCell ref="D9:K9"/>
    <mergeCell ref="B13:C13"/>
    <mergeCell ref="D13:K13"/>
    <mergeCell ref="B14:C14"/>
    <mergeCell ref="D14:K14"/>
    <mergeCell ref="B15:C15"/>
    <mergeCell ref="D15:K15"/>
    <mergeCell ref="C17:K17"/>
    <mergeCell ref="C19:K19"/>
    <mergeCell ref="B21:C21"/>
    <mergeCell ref="B6:C6"/>
    <mergeCell ref="D6:K6"/>
    <mergeCell ref="B7:C7"/>
    <mergeCell ref="D7:K7"/>
    <mergeCell ref="B8:C8"/>
    <mergeCell ref="D8:K8"/>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3905" r:id="rId4" name="Check Box 1">
              <controlPr defaultSize="0" autoFill="0" autoLine="0" autoPict="0" altText="">
                <anchor moveWithCells="1">
                  <from>
                    <xdr:col>4</xdr:col>
                    <xdr:colOff>762000</xdr:colOff>
                    <xdr:row>20</xdr:row>
                    <xdr:rowOff>171450</xdr:rowOff>
                  </from>
                  <to>
                    <xdr:col>5</xdr:col>
                    <xdr:colOff>285750</xdr:colOff>
                    <xdr:row>22</xdr:row>
                    <xdr:rowOff>19050</xdr:rowOff>
                  </to>
                </anchor>
              </controlPr>
            </control>
          </mc:Choice>
        </mc:AlternateContent>
        <mc:AlternateContent xmlns:mc="http://schemas.openxmlformats.org/markup-compatibility/2006">
          <mc:Choice Requires="x14">
            <control shapeId="123906" r:id="rId5" name="Check Box 2">
              <controlPr defaultSize="0" autoFill="0" autoLine="0" autoPict="0" altText="">
                <anchor moveWithCells="1">
                  <from>
                    <xdr:col>4</xdr:col>
                    <xdr:colOff>762000</xdr:colOff>
                    <xdr:row>21</xdr:row>
                    <xdr:rowOff>161925</xdr:rowOff>
                  </from>
                  <to>
                    <xdr:col>5</xdr:col>
                    <xdr:colOff>285750</xdr:colOff>
                    <xdr:row>23</xdr:row>
                    <xdr:rowOff>28575</xdr:rowOff>
                  </to>
                </anchor>
              </controlPr>
            </control>
          </mc:Choice>
        </mc:AlternateContent>
        <mc:AlternateContent xmlns:mc="http://schemas.openxmlformats.org/markup-compatibility/2006">
          <mc:Choice Requires="x14">
            <control shapeId="123907"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23908"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23909" r:id="rId8" name="Check Box 5">
              <controlPr defaultSize="0" autoFill="0" autoLine="0" autoPict="0" altText="">
                <anchor moveWithCells="1">
                  <from>
                    <xdr:col>3</xdr:col>
                    <xdr:colOff>19050</xdr:colOff>
                    <xdr:row>21</xdr:row>
                    <xdr:rowOff>0</xdr:rowOff>
                  </from>
                  <to>
                    <xdr:col>3</xdr:col>
                    <xdr:colOff>323850</xdr:colOff>
                    <xdr:row>22</xdr:row>
                    <xdr:rowOff>57150</xdr:rowOff>
                  </to>
                </anchor>
              </controlPr>
            </control>
          </mc:Choice>
        </mc:AlternateContent>
        <mc:AlternateContent xmlns:mc="http://schemas.openxmlformats.org/markup-compatibility/2006">
          <mc:Choice Requires="x14">
            <control shapeId="123910" r:id="rId9" name="Check Box 6">
              <controlPr defaultSize="0" autoFill="0" autoLine="0" autoPict="0" altText="">
                <anchor moveWithCells="1">
                  <from>
                    <xdr:col>3</xdr:col>
                    <xdr:colOff>57150</xdr:colOff>
                    <xdr:row>29</xdr:row>
                    <xdr:rowOff>161925</xdr:rowOff>
                  </from>
                  <to>
                    <xdr:col>3</xdr:col>
                    <xdr:colOff>361950</xdr:colOff>
                    <xdr:row>30</xdr:row>
                    <xdr:rowOff>161925</xdr:rowOff>
                  </to>
                </anchor>
              </controlPr>
            </control>
          </mc:Choice>
        </mc:AlternateContent>
        <mc:AlternateContent xmlns:mc="http://schemas.openxmlformats.org/markup-compatibility/2006">
          <mc:Choice Requires="x14">
            <control shapeId="123911" r:id="rId10" name="Check Box 7">
              <controlPr defaultSize="0" autoFill="0" autoLine="0" autoPict="0" altText="">
                <anchor moveWithCells="1">
                  <from>
                    <xdr:col>3</xdr:col>
                    <xdr:colOff>57150</xdr:colOff>
                    <xdr:row>30</xdr:row>
                    <xdr:rowOff>161925</xdr:rowOff>
                  </from>
                  <to>
                    <xdr:col>3</xdr:col>
                    <xdr:colOff>361950</xdr:colOff>
                    <xdr:row>32</xdr:row>
                    <xdr:rowOff>47625</xdr:rowOff>
                  </to>
                </anchor>
              </controlPr>
            </control>
          </mc:Choice>
        </mc:AlternateContent>
        <mc:AlternateContent xmlns:mc="http://schemas.openxmlformats.org/markup-compatibility/2006">
          <mc:Choice Requires="x14">
            <control shapeId="123912" r:id="rId11" name="Check Box 8">
              <controlPr defaultSize="0" autoFill="0" autoLine="0" autoPict="0" altText="">
                <anchor moveWithCells="1">
                  <from>
                    <xdr:col>3</xdr:col>
                    <xdr:colOff>57150</xdr:colOff>
                    <xdr:row>31</xdr:row>
                    <xdr:rowOff>161925</xdr:rowOff>
                  </from>
                  <to>
                    <xdr:col>3</xdr:col>
                    <xdr:colOff>361950</xdr:colOff>
                    <xdr:row>33</xdr:row>
                    <xdr:rowOff>47625</xdr:rowOff>
                  </to>
                </anchor>
              </controlPr>
            </control>
          </mc:Choice>
        </mc:AlternateContent>
        <mc:AlternateContent xmlns:mc="http://schemas.openxmlformats.org/markup-compatibility/2006">
          <mc:Choice Requires="x14">
            <control shapeId="123913" r:id="rId12" name="Check Box 9">
              <controlPr defaultSize="0" autoFill="0" autoLine="0" autoPict="0" altText="">
                <anchor moveWithCells="1">
                  <from>
                    <xdr:col>3</xdr:col>
                    <xdr:colOff>57150</xdr:colOff>
                    <xdr:row>32</xdr:row>
                    <xdr:rowOff>190500</xdr:rowOff>
                  </from>
                  <to>
                    <xdr:col>3</xdr:col>
                    <xdr:colOff>361950</xdr:colOff>
                    <xdr:row>34</xdr:row>
                    <xdr:rowOff>85725</xdr:rowOff>
                  </to>
                </anchor>
              </controlPr>
            </control>
          </mc:Choice>
        </mc:AlternateContent>
        <mc:AlternateContent xmlns:mc="http://schemas.openxmlformats.org/markup-compatibility/2006">
          <mc:Choice Requires="x14">
            <control shapeId="123914" r:id="rId13" name="Check Box 10">
              <controlPr defaultSize="0" autoFill="0" autoLine="0" autoPict="0" altText="">
                <anchor moveWithCells="1">
                  <from>
                    <xdr:col>3</xdr:col>
                    <xdr:colOff>57150</xdr:colOff>
                    <xdr:row>33</xdr:row>
                    <xdr:rowOff>190500</xdr:rowOff>
                  </from>
                  <to>
                    <xdr:col>3</xdr:col>
                    <xdr:colOff>361950</xdr:colOff>
                    <xdr:row>35</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'C'!$D$3:$D$4</xm:f>
          </x14:formula1>
          <xm:sqref>S34 B53:B57 B62:B66</xm:sqref>
        </x14:dataValidation>
        <x14:dataValidation type="list" allowBlank="1" showInputMessage="1" showErrorMessage="1">
          <x14:formula1>
            <xm:f>'C'!$C$3:$C$5</xm:f>
          </x14:formula1>
          <xm:sqref>F46</xm:sqref>
        </x14:dataValidation>
        <x14:dataValidation type="list" allowBlank="1" showInputMessage="1" showErrorMessage="1">
          <x14:formula1>
            <xm:f>'C'!$K$3:$K$7</xm:f>
          </x14:formula1>
          <xm:sqref>O46 F45</xm:sqref>
        </x14:dataValidation>
        <x14:dataValidation type="list" allowBlank="1" showInputMessage="1" showErrorMessage="1">
          <x14:formula1>
            <xm:f>'C'!$E$3:$E$16</xm:f>
          </x14:formula1>
          <xm:sqref>D13:L13</xm:sqref>
        </x14:dataValidation>
        <x14:dataValidation type="list" allowBlank="1" showInputMessage="1" showErrorMessage="1">
          <x14:formula1>
            <xm:f>'C'!$L$3:$L$48</xm:f>
          </x14:formula1>
          <xm:sqref>I4</xm:sqref>
        </x14:dataValidation>
        <x14:dataValidation type="list" allowBlank="1" showInputMessage="1" showErrorMessage="1">
          <x14:formula1>
            <xm:f>'C'!$L$3:$L$313</xm:f>
          </x14:formula1>
          <xm:sqref>D15</xm:sqref>
        </x14:dataValidation>
        <x14:dataValidation type="list" allowBlank="1" showErrorMessage="1">
          <x14:formula1>
            <xm:f>'C'!$G$3:$G$50</xm:f>
          </x14:formula1>
          <xm:sqref>D6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theme="0"/>
  </sheetPr>
  <dimension ref="A1:U68"/>
  <sheetViews>
    <sheetView showGridLines="0" tabSelected="1" topLeftCell="B4" zoomScale="150" zoomScaleNormal="150" workbookViewId="0">
      <selection activeCell="B45" sqref="B45:E45"/>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258</v>
      </c>
      <c r="C1" s="96"/>
      <c r="D1" s="96"/>
      <c r="E1" s="96"/>
      <c r="F1" s="96"/>
      <c r="G1" s="96"/>
      <c r="H1" s="96"/>
      <c r="I1" s="96"/>
      <c r="J1" s="97"/>
      <c r="K1" s="97"/>
      <c r="L1" s="7"/>
      <c r="M1" s="55"/>
      <c r="N1" s="7"/>
    </row>
    <row r="2" spans="1:16" s="6" customFormat="1" ht="18.75">
      <c r="B2" s="98" t="s">
        <v>208</v>
      </c>
      <c r="C2" s="99"/>
      <c r="D2" s="100"/>
      <c r="E2" s="100"/>
      <c r="F2" s="100"/>
      <c r="G2" s="100"/>
      <c r="H2" s="100"/>
      <c r="I2" s="100"/>
      <c r="J2" s="97"/>
      <c r="K2" s="97"/>
      <c r="L2" s="7"/>
      <c r="M2" s="55"/>
      <c r="N2" s="7"/>
    </row>
    <row r="3" spans="1:16" s="8" customFormat="1" ht="11.25">
      <c r="B3" s="9"/>
      <c r="C3" s="10"/>
      <c r="M3" s="56"/>
    </row>
    <row r="4" spans="1:16" ht="15.75">
      <c r="B4" s="101" t="s">
        <v>209</v>
      </c>
      <c r="C4" s="102"/>
      <c r="D4" s="103"/>
      <c r="E4" s="103"/>
      <c r="F4" s="104"/>
      <c r="G4" s="103"/>
      <c r="H4" s="105" t="s">
        <v>210</v>
      </c>
      <c r="I4" s="106">
        <v>2</v>
      </c>
      <c r="J4" s="107" t="s">
        <v>211</v>
      </c>
      <c r="K4" s="101">
        <f>COUNTIF('Evaluaciones 2023'!B:B,D6)</f>
        <v>2</v>
      </c>
      <c r="L4" s="8"/>
      <c r="M4" s="56"/>
      <c r="N4" s="8"/>
      <c r="O4" s="8"/>
      <c r="P4" s="8"/>
    </row>
    <row r="5" spans="1:16" s="16" customFormat="1" ht="5.25" customHeight="1">
      <c r="A5" s="11"/>
      <c r="B5" s="14"/>
      <c r="C5" s="15"/>
      <c r="F5" s="17"/>
      <c r="M5" s="57"/>
    </row>
    <row r="6" spans="1:16" ht="24.75" customHeight="1">
      <c r="B6" s="183" t="s">
        <v>212</v>
      </c>
      <c r="C6" s="183"/>
      <c r="D6" s="176" t="s">
        <v>57</v>
      </c>
      <c r="E6" s="177"/>
      <c r="F6" s="177"/>
      <c r="G6" s="177"/>
      <c r="H6" s="177"/>
      <c r="I6" s="177"/>
      <c r="J6" s="177"/>
      <c r="K6" s="177"/>
    </row>
    <row r="7" spans="1:16" s="73" customFormat="1" ht="35.25" customHeight="1">
      <c r="B7" s="182" t="s">
        <v>213</v>
      </c>
      <c r="C7" s="182"/>
      <c r="D7" s="178" t="str">
        <f>VLOOKUP(D6,'C'!G3:M54,2,FALSE)</f>
        <v>600 Subsecretaría de Educación Media Superior, A00 Universidad Pedagógica Nacional, A2M Universidad Autónoma Metropolitana, A3Q Universidad Nacional Autónoma de México, B00 Instituto Politécnico Nacional, L3P Centro de Enseñanza Técnica Industrial, L4J Centro de Investigación y de Estudios Avanzados del Instituto Politécnico Nacional, L6H Comisión de Operación y Fomento de Actividades Académicas del Instituto Politécnico Nacional, L8K El Colegio de México, A.C., M00 Tecnológico Nacional de México, MGH Universidad Autónoma Agraria Antonio Narro, 611 Dirección General de Educación Tecnológica Industrial y de Servicios</v>
      </c>
      <c r="E7" s="179"/>
      <c r="F7" s="179"/>
      <c r="G7" s="179"/>
      <c r="H7" s="179"/>
      <c r="I7" s="179"/>
      <c r="J7" s="179"/>
      <c r="K7" s="179"/>
      <c r="L7" s="74"/>
      <c r="M7" s="75"/>
      <c r="N7" s="74"/>
      <c r="O7" s="74"/>
      <c r="P7" s="74"/>
    </row>
    <row r="8" spans="1:16" ht="18.75" customHeight="1">
      <c r="B8" s="166" t="s">
        <v>214</v>
      </c>
      <c r="C8" s="166"/>
      <c r="D8" s="180" t="str">
        <f>VLOOKUP(D6,'C'!G3:M51,3,FALSE)</f>
        <v>Ficha de Monitoreo y Evaluación de Diseño</v>
      </c>
      <c r="E8" s="181"/>
      <c r="F8" s="181"/>
      <c r="G8" s="181"/>
      <c r="H8" s="181"/>
      <c r="I8" s="181"/>
      <c r="J8" s="181"/>
      <c r="K8" s="181"/>
    </row>
    <row r="9" spans="1:16" s="18" customFormat="1" ht="17.25" customHeight="1">
      <c r="B9" s="166" t="s">
        <v>215</v>
      </c>
      <c r="C9" s="166"/>
      <c r="D9" s="180">
        <f>VLOOKUP(D6,'C'!G3:M51,4,FALSE)</f>
        <v>2023</v>
      </c>
      <c r="E9" s="181"/>
      <c r="F9" s="181"/>
      <c r="G9" s="181"/>
      <c r="H9" s="181"/>
      <c r="I9" s="181"/>
      <c r="J9" s="181"/>
      <c r="K9" s="181"/>
      <c r="M9" s="58"/>
    </row>
    <row r="10" spans="1:16" ht="13.5" customHeight="1">
      <c r="G10" s="19"/>
      <c r="H10" s="19"/>
      <c r="I10" s="19"/>
      <c r="J10" s="19"/>
      <c r="K10" s="19"/>
      <c r="L10" s="19"/>
      <c r="M10" s="59"/>
      <c r="N10" s="20"/>
    </row>
    <row r="11" spans="1:16" s="21" customFormat="1" ht="13.5" customHeight="1">
      <c r="B11" s="12" t="s">
        <v>216</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89" t="s">
        <v>4</v>
      </c>
      <c r="C13" s="189"/>
      <c r="D13" s="190" t="str">
        <f>VLOOKUP(CONCATENATE($D$6,$I4),'Evaluaciones 2023'!$A$1:$L$1158,7,FALSE)</f>
        <v>Difusión</v>
      </c>
      <c r="E13" s="191"/>
      <c r="F13" s="191"/>
      <c r="G13" s="191"/>
      <c r="H13" s="191"/>
      <c r="I13" s="191"/>
      <c r="J13" s="191"/>
      <c r="K13" s="191"/>
      <c r="M13" s="61"/>
    </row>
    <row r="14" spans="1:16" s="27" customFormat="1" ht="15" customHeight="1">
      <c r="A14" s="18"/>
      <c r="B14" s="189" t="s">
        <v>217</v>
      </c>
      <c r="C14" s="189"/>
      <c r="D14" s="192">
        <f>VLOOKUP(D6,'Evaluaciones 2023'!B3:N585,7,FALSE)</f>
        <v>0</v>
      </c>
      <c r="E14" s="193"/>
      <c r="F14" s="193"/>
      <c r="G14" s="193"/>
      <c r="H14" s="193"/>
      <c r="I14" s="193"/>
      <c r="J14" s="193"/>
      <c r="K14" s="193"/>
      <c r="M14" s="61"/>
    </row>
    <row r="15" spans="1:16" s="27" customFormat="1" ht="15">
      <c r="A15" s="18"/>
      <c r="B15" s="189" t="s">
        <v>218</v>
      </c>
      <c r="C15" s="189"/>
      <c r="D15" s="194">
        <v>2</v>
      </c>
      <c r="E15" s="195"/>
      <c r="F15" s="195"/>
      <c r="G15" s="195"/>
      <c r="H15" s="195"/>
      <c r="I15" s="195"/>
      <c r="J15" s="195"/>
      <c r="K15" s="195"/>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216</v>
      </c>
      <c r="C17" s="184" t="str">
        <f>VLOOKUP(CONCATENATE($D$6,$I4),'Evaluaciones 2023'!$A$1:$L$1158,10,FALSE)</f>
        <v>Falta de interés de los jóvenes por sumarse a los proyectos de investigación.</v>
      </c>
      <c r="D17" s="185"/>
      <c r="E17" s="185"/>
      <c r="F17" s="185"/>
      <c r="G17" s="185"/>
      <c r="H17" s="185"/>
      <c r="I17" s="185"/>
      <c r="J17" s="185"/>
      <c r="K17" s="185"/>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161</v>
      </c>
      <c r="C19" s="184" t="str">
        <f>VLOOKUP(CONCATENATE($D$6,$I4),'Evaluaciones 2023'!$A$1:$L$1158,12,FALSE)</f>
        <v>Se sugiere al CETI desarrollar un programa de difusión, en el cual se motive a las y los estudiantes a sumarse a los diversos proyectos de investigación</v>
      </c>
      <c r="D19" s="185"/>
      <c r="E19" s="185"/>
      <c r="F19" s="185"/>
      <c r="G19" s="185"/>
      <c r="H19" s="185"/>
      <c r="I19" s="185"/>
      <c r="J19" s="185"/>
      <c r="K19" s="185"/>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87" t="s">
        <v>0</v>
      </c>
      <c r="C21" s="187"/>
      <c r="D21" s="31"/>
      <c r="E21" s="31"/>
      <c r="F21" s="31"/>
      <c r="G21" s="31"/>
      <c r="H21" s="31"/>
      <c r="I21" s="31"/>
      <c r="J21" s="31"/>
      <c r="K21" s="13"/>
      <c r="M21" s="65" t="b">
        <v>1</v>
      </c>
      <c r="N21" s="11"/>
    </row>
    <row r="22" spans="1:21" s="18" customFormat="1" ht="15.75">
      <c r="B22" s="188" t="s">
        <v>219</v>
      </c>
      <c r="C22" s="188"/>
      <c r="D22" s="54"/>
      <c r="E22" s="32" t="s">
        <v>12</v>
      </c>
      <c r="F22" s="51"/>
      <c r="I22" s="17"/>
      <c r="J22" s="32"/>
      <c r="K22" s="11"/>
      <c r="L22" s="32"/>
      <c r="M22" s="66" t="b">
        <v>1</v>
      </c>
      <c r="N22" s="11"/>
      <c r="O22" s="32"/>
    </row>
    <row r="23" spans="1:21" s="18" customFormat="1" ht="15">
      <c r="E23" s="32" t="s">
        <v>19</v>
      </c>
      <c r="F23" s="51"/>
      <c r="I23" s="17"/>
      <c r="J23" s="32"/>
      <c r="K23" s="11"/>
      <c r="L23" s="32"/>
      <c r="M23" s="66" t="b">
        <v>1</v>
      </c>
      <c r="N23" s="11"/>
      <c r="O23" s="32"/>
    </row>
    <row r="24" spans="1:21" s="18" customFormat="1" ht="15">
      <c r="B24" s="33"/>
      <c r="C24" s="33"/>
      <c r="E24" s="32" t="s">
        <v>29</v>
      </c>
      <c r="F24" s="51"/>
      <c r="I24" s="17"/>
      <c r="J24" s="32"/>
      <c r="K24" s="11"/>
      <c r="L24" s="32"/>
      <c r="M24" s="66" t="b">
        <v>1</v>
      </c>
      <c r="N24" s="11"/>
      <c r="O24" s="32"/>
    </row>
    <row r="25" spans="1:21" s="18" customFormat="1" ht="15">
      <c r="B25" s="33"/>
      <c r="C25" s="33"/>
      <c r="E25" s="32" t="s">
        <v>37</v>
      </c>
      <c r="F25" s="51"/>
      <c r="I25" s="17"/>
      <c r="J25" s="32"/>
      <c r="K25" s="11"/>
      <c r="L25" s="32"/>
      <c r="M25" s="66" t="b">
        <v>1</v>
      </c>
      <c r="N25" s="11"/>
      <c r="O25" s="32"/>
    </row>
    <row r="26" spans="1:21" ht="15.75" customHeight="1">
      <c r="C26" s="18"/>
      <c r="D26" s="18"/>
      <c r="E26" s="8"/>
      <c r="F26" s="8"/>
      <c r="G26" s="8"/>
      <c r="H26" s="8"/>
      <c r="I26" s="8"/>
      <c r="J26" s="8"/>
      <c r="K26" s="8"/>
      <c r="L26" s="8"/>
      <c r="M26" s="56"/>
      <c r="N26" s="8"/>
      <c r="O26" s="8"/>
      <c r="P26" s="8"/>
    </row>
    <row r="27" spans="1:21" ht="47.25" customHeight="1">
      <c r="B27" s="186" t="s">
        <v>220</v>
      </c>
      <c r="C27" s="186"/>
      <c r="D27" s="186"/>
      <c r="E27" s="160" t="s">
        <v>634</v>
      </c>
      <c r="F27" s="161"/>
      <c r="G27" s="161"/>
      <c r="H27" s="161"/>
      <c r="I27" s="161"/>
      <c r="J27" s="161"/>
      <c r="K27" s="162"/>
      <c r="L27" s="16"/>
      <c r="M27" s="57"/>
      <c r="N27" s="16"/>
      <c r="O27" s="16"/>
      <c r="P27" s="16"/>
    </row>
    <row r="28" spans="1:21">
      <c r="F28" s="19"/>
      <c r="H28" s="19"/>
      <c r="I28" s="19"/>
      <c r="J28" s="19"/>
      <c r="K28" s="19"/>
      <c r="L28" s="19"/>
      <c r="M28" s="59"/>
      <c r="N28" s="20"/>
    </row>
    <row r="29" spans="1:21" s="21" customFormat="1" ht="13.5" customHeight="1">
      <c r="B29" s="12" t="s">
        <v>221</v>
      </c>
      <c r="C29" s="34"/>
      <c r="D29" s="34"/>
      <c r="E29" s="34"/>
      <c r="F29" s="34"/>
      <c r="G29" s="35"/>
      <c r="H29" s="35"/>
      <c r="I29" s="35"/>
      <c r="J29" s="35"/>
      <c r="K29" s="35"/>
      <c r="L29" s="36"/>
      <c r="M29" s="67"/>
      <c r="N29" s="37"/>
    </row>
    <row r="30" spans="1:21" s="26" customFormat="1" ht="14.25" customHeight="1">
      <c r="A30" s="21"/>
      <c r="B30" s="14"/>
      <c r="C30" s="152" t="s">
        <v>222</v>
      </c>
      <c r="D30" s="152"/>
      <c r="G30" s="24"/>
      <c r="H30" s="11"/>
      <c r="I30" s="11"/>
      <c r="J30" s="11"/>
      <c r="K30" s="11"/>
      <c r="L30" s="11"/>
      <c r="M30" s="38"/>
      <c r="N30" s="11"/>
      <c r="O30" s="11"/>
      <c r="P30" s="11"/>
    </row>
    <row r="31" spans="1:21" ht="15.75">
      <c r="B31" s="159" t="s">
        <v>223</v>
      </c>
      <c r="C31" s="159"/>
      <c r="D31" s="50"/>
      <c r="M31" s="68" t="b">
        <v>1</v>
      </c>
      <c r="Q31" s="21"/>
      <c r="T31" s="21"/>
      <c r="U31" s="21"/>
    </row>
    <row r="32" spans="1:21" ht="15.75">
      <c r="B32" s="159" t="s">
        <v>224</v>
      </c>
      <c r="C32" s="159"/>
      <c r="D32" s="51"/>
      <c r="M32" s="68" t="b">
        <v>0</v>
      </c>
      <c r="Q32" s="21"/>
      <c r="T32" s="21"/>
      <c r="U32" s="21"/>
    </row>
    <row r="33" spans="1:21" ht="25.5" customHeight="1">
      <c r="B33" s="174" t="s">
        <v>225</v>
      </c>
      <c r="C33" s="174"/>
      <c r="D33" s="50"/>
      <c r="E33" s="20" t="s">
        <v>226</v>
      </c>
      <c r="F33" s="168"/>
      <c r="G33" s="169"/>
      <c r="H33" s="169"/>
      <c r="I33" s="169"/>
      <c r="J33" s="169"/>
      <c r="K33" s="170"/>
      <c r="M33" s="68" t="b">
        <v>0</v>
      </c>
      <c r="Q33" s="21"/>
      <c r="T33" s="21"/>
      <c r="U33" s="21"/>
    </row>
    <row r="34" spans="1:21" s="38" customFormat="1" ht="15.75">
      <c r="B34" s="175" t="s">
        <v>227</v>
      </c>
      <c r="C34" s="175"/>
      <c r="D34" s="52"/>
      <c r="E34" s="20" t="s">
        <v>226</v>
      </c>
      <c r="F34" s="168"/>
      <c r="G34" s="169"/>
      <c r="H34" s="169"/>
      <c r="I34" s="169"/>
      <c r="J34" s="169"/>
      <c r="K34" s="170"/>
      <c r="L34" s="11"/>
      <c r="M34" s="68" t="b">
        <v>0</v>
      </c>
      <c r="N34" s="11"/>
      <c r="O34" s="11"/>
      <c r="P34" s="11"/>
      <c r="Q34" s="21"/>
      <c r="R34" s="21"/>
      <c r="S34" s="21"/>
      <c r="T34" s="39"/>
      <c r="U34" s="39"/>
    </row>
    <row r="35" spans="1:21" s="38" customFormat="1" ht="15.75">
      <c r="B35" s="175" t="s">
        <v>228</v>
      </c>
      <c r="C35" s="175"/>
      <c r="D35" s="53"/>
      <c r="E35" s="20" t="s">
        <v>226</v>
      </c>
      <c r="F35" s="168"/>
      <c r="G35" s="169"/>
      <c r="H35" s="169"/>
      <c r="I35" s="169"/>
      <c r="J35" s="169"/>
      <c r="K35" s="170"/>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229</v>
      </c>
      <c r="Q37" s="21"/>
      <c r="R37" s="21"/>
      <c r="S37" s="21"/>
      <c r="T37" s="21"/>
      <c r="U37" s="21"/>
    </row>
    <row r="38" spans="1:21" ht="45" customHeight="1">
      <c r="B38" s="160"/>
      <c r="C38" s="161"/>
      <c r="D38" s="161"/>
      <c r="E38" s="161"/>
      <c r="F38" s="161"/>
      <c r="G38" s="161"/>
      <c r="H38" s="161"/>
      <c r="I38" s="161"/>
      <c r="J38" s="161"/>
      <c r="K38" s="162"/>
      <c r="Q38" s="21"/>
      <c r="R38" s="21"/>
      <c r="S38" s="21"/>
      <c r="T38" s="21"/>
      <c r="U38" s="21"/>
    </row>
    <row r="39" spans="1:21" ht="7.5" customHeight="1">
      <c r="Q39" s="21"/>
      <c r="R39" s="21"/>
      <c r="S39" s="21"/>
      <c r="T39" s="21"/>
      <c r="U39" s="21"/>
    </row>
    <row r="40" spans="1:21" ht="15.75" customHeight="1">
      <c r="B40" s="49" t="s">
        <v>230</v>
      </c>
      <c r="C40" s="41"/>
      <c r="D40" s="41"/>
      <c r="E40" s="41"/>
      <c r="Q40" s="21"/>
      <c r="R40" s="21"/>
      <c r="S40" s="21"/>
      <c r="T40" s="21"/>
      <c r="U40" s="21"/>
    </row>
    <row r="41" spans="1:21" ht="45" customHeight="1">
      <c r="B41" s="160"/>
      <c r="C41" s="161"/>
      <c r="D41" s="161"/>
      <c r="E41" s="161"/>
      <c r="F41" s="161"/>
      <c r="G41" s="161"/>
      <c r="H41" s="161"/>
      <c r="I41" s="161"/>
      <c r="J41" s="161"/>
      <c r="K41" s="162"/>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66" t="s">
        <v>231</v>
      </c>
      <c r="C45" s="166"/>
      <c r="D45" s="166"/>
      <c r="E45" s="166"/>
      <c r="F45" s="160"/>
      <c r="G45" s="161"/>
      <c r="H45" s="161"/>
      <c r="I45" s="161"/>
      <c r="J45" s="161"/>
      <c r="K45" s="162"/>
    </row>
    <row r="46" spans="1:21" ht="20.25" customHeight="1">
      <c r="B46" s="166" t="s">
        <v>232</v>
      </c>
      <c r="C46" s="166"/>
      <c r="D46" s="166"/>
      <c r="E46" s="166"/>
      <c r="F46" s="163"/>
      <c r="G46" s="164"/>
      <c r="H46" s="164"/>
      <c r="I46" s="164"/>
      <c r="J46" s="164"/>
      <c r="K46" s="165"/>
      <c r="L46" s="20"/>
      <c r="M46" s="69"/>
      <c r="N46" s="20"/>
      <c r="O46" s="10"/>
    </row>
    <row r="47" spans="1:21">
      <c r="F47" s="43"/>
      <c r="G47" s="43"/>
      <c r="H47" s="43"/>
      <c r="I47" s="43"/>
      <c r="J47" s="43"/>
      <c r="K47" s="43"/>
      <c r="L47" s="43"/>
      <c r="M47" s="70"/>
      <c r="N47" s="43"/>
      <c r="O47" s="43"/>
      <c r="P47" s="43"/>
    </row>
    <row r="48" spans="1:21" ht="15.75" customHeight="1">
      <c r="A48" s="21"/>
      <c r="B48" s="44" t="s">
        <v>233</v>
      </c>
      <c r="C48" s="22"/>
      <c r="D48" s="22"/>
      <c r="E48" s="22"/>
      <c r="F48" s="22"/>
      <c r="G48" s="23"/>
      <c r="H48" s="23"/>
      <c r="I48" s="23"/>
      <c r="J48" s="23"/>
      <c r="K48" s="23"/>
      <c r="L48" s="20"/>
      <c r="M48" s="69"/>
      <c r="N48" s="20"/>
      <c r="O48" s="10"/>
    </row>
    <row r="50" spans="2:16" ht="64.5" customHeight="1">
      <c r="B50" s="32" t="s">
        <v>216</v>
      </c>
      <c r="C50" s="172" t="str">
        <f>C17</f>
        <v>Falta de interés de los jóvenes por sumarse a los proyectos de investigación.</v>
      </c>
      <c r="D50" s="173"/>
      <c r="E50" s="173"/>
      <c r="F50" s="173"/>
      <c r="G50" s="173"/>
      <c r="H50" s="173"/>
      <c r="I50" s="173"/>
      <c r="J50" s="173"/>
      <c r="K50" s="173"/>
    </row>
    <row r="52" spans="2:16" ht="27.75" customHeight="1">
      <c r="B52" s="76" t="s">
        <v>624</v>
      </c>
      <c r="C52" s="171" t="s">
        <v>235</v>
      </c>
      <c r="D52" s="171"/>
      <c r="E52" s="171"/>
      <c r="F52" s="171"/>
      <c r="G52" s="171"/>
      <c r="H52" s="45" t="s">
        <v>236</v>
      </c>
      <c r="I52" s="45" t="s">
        <v>237</v>
      </c>
      <c r="J52" s="45" t="s">
        <v>238</v>
      </c>
      <c r="K52" s="45" t="s">
        <v>239</v>
      </c>
      <c r="L52" s="46"/>
      <c r="M52" s="71"/>
      <c r="N52" s="46"/>
      <c r="O52" s="46"/>
      <c r="P52" s="46"/>
    </row>
    <row r="53" spans="2:16" ht="45" customHeight="1">
      <c r="B53" s="47" t="s">
        <v>22</v>
      </c>
      <c r="C53" s="167" t="s">
        <v>630</v>
      </c>
      <c r="D53" s="167"/>
      <c r="E53" s="167"/>
      <c r="F53" s="167"/>
      <c r="G53" s="167"/>
      <c r="H53" s="79" t="s">
        <v>631</v>
      </c>
      <c r="I53" s="80" t="s">
        <v>627</v>
      </c>
      <c r="J53" s="79" t="s">
        <v>632</v>
      </c>
      <c r="K53" s="79" t="s">
        <v>633</v>
      </c>
      <c r="M53" s="68" t="b">
        <v>0</v>
      </c>
    </row>
    <row r="54" spans="2:16" ht="45" customHeight="1">
      <c r="B54" s="47"/>
      <c r="C54" s="167"/>
      <c r="D54" s="167"/>
      <c r="E54" s="167"/>
      <c r="F54" s="167"/>
      <c r="G54" s="167"/>
      <c r="H54" s="79"/>
      <c r="I54" s="80"/>
      <c r="J54" s="79"/>
      <c r="K54" s="79"/>
      <c r="M54" s="68" t="b">
        <v>1</v>
      </c>
    </row>
    <row r="55" spans="2:16" ht="45" customHeight="1">
      <c r="B55" s="47"/>
      <c r="C55" s="167"/>
      <c r="D55" s="167"/>
      <c r="E55" s="167"/>
      <c r="F55" s="167"/>
      <c r="G55" s="167"/>
      <c r="H55" s="79"/>
      <c r="I55" s="80"/>
      <c r="J55" s="79"/>
      <c r="K55" s="79"/>
      <c r="M55" s="68" t="b">
        <v>0</v>
      </c>
    </row>
    <row r="56" spans="2:16" ht="45" customHeight="1">
      <c r="B56" s="47"/>
      <c r="C56" s="167"/>
      <c r="D56" s="167"/>
      <c r="E56" s="167"/>
      <c r="F56" s="167"/>
      <c r="G56" s="167"/>
      <c r="H56" s="79"/>
      <c r="I56" s="80"/>
      <c r="J56" s="79"/>
      <c r="K56" s="79"/>
      <c r="M56" s="68" t="b">
        <v>0</v>
      </c>
    </row>
    <row r="57" spans="2:16" ht="45" customHeight="1">
      <c r="B57" s="47"/>
      <c r="C57" s="167"/>
      <c r="D57" s="167"/>
      <c r="E57" s="167"/>
      <c r="F57" s="167"/>
      <c r="G57" s="167"/>
      <c r="H57" s="79"/>
      <c r="I57" s="80"/>
      <c r="J57" s="79"/>
      <c r="K57" s="79"/>
      <c r="M57" s="68" t="b">
        <v>0</v>
      </c>
    </row>
    <row r="59" spans="2:16" ht="15.75">
      <c r="B59" s="44" t="s">
        <v>240</v>
      </c>
      <c r="C59" s="22"/>
      <c r="D59" s="22"/>
      <c r="E59" s="22"/>
      <c r="F59" s="22"/>
      <c r="G59" s="23"/>
      <c r="H59" s="23"/>
      <c r="I59" s="23"/>
      <c r="J59" s="23"/>
      <c r="K59" s="23"/>
    </row>
    <row r="60" spans="2:16" ht="3.75" customHeight="1"/>
    <row r="61" spans="2:16" ht="25.5">
      <c r="B61" s="76" t="s">
        <v>624</v>
      </c>
      <c r="C61" s="77" t="s">
        <v>241</v>
      </c>
      <c r="D61" s="153" t="s">
        <v>242</v>
      </c>
      <c r="E61" s="154"/>
      <c r="F61" s="154"/>
      <c r="G61" s="155"/>
      <c r="H61" s="45" t="s">
        <v>236</v>
      </c>
      <c r="I61" s="45" t="s">
        <v>237</v>
      </c>
      <c r="J61" s="45" t="s">
        <v>238</v>
      </c>
      <c r="K61" s="45" t="s">
        <v>239</v>
      </c>
    </row>
    <row r="62" spans="2:16" ht="45" customHeight="1">
      <c r="B62" s="47"/>
      <c r="C62" s="81"/>
      <c r="D62" s="156"/>
      <c r="E62" s="157"/>
      <c r="F62" s="157"/>
      <c r="G62" s="158"/>
      <c r="H62" s="78"/>
      <c r="I62" s="78"/>
      <c r="J62" s="78"/>
      <c r="K62" s="78"/>
      <c r="M62" s="68" t="b">
        <v>0</v>
      </c>
    </row>
    <row r="63" spans="2:16" ht="45" customHeight="1">
      <c r="B63" s="47"/>
      <c r="C63" s="81"/>
      <c r="D63" s="156"/>
      <c r="E63" s="157"/>
      <c r="F63" s="157"/>
      <c r="G63" s="158"/>
      <c r="H63" s="78"/>
      <c r="I63" s="78"/>
      <c r="J63" s="78"/>
      <c r="K63" s="78"/>
      <c r="M63" s="68" t="b">
        <v>0</v>
      </c>
    </row>
    <row r="64" spans="2:16" ht="45" customHeight="1">
      <c r="B64" s="47"/>
      <c r="C64" s="81"/>
      <c r="D64" s="156"/>
      <c r="E64" s="157"/>
      <c r="F64" s="157"/>
      <c r="G64" s="158"/>
      <c r="H64" s="78"/>
      <c r="I64" s="78"/>
      <c r="J64" s="78"/>
      <c r="K64" s="78"/>
      <c r="M64" s="68" t="b">
        <v>0</v>
      </c>
    </row>
    <row r="65" spans="2:13" ht="45" customHeight="1">
      <c r="B65" s="47"/>
      <c r="C65" s="81"/>
      <c r="D65" s="156"/>
      <c r="E65" s="157"/>
      <c r="F65" s="157"/>
      <c r="G65" s="158"/>
      <c r="H65" s="78"/>
      <c r="I65" s="78"/>
      <c r="J65" s="78"/>
      <c r="K65" s="78"/>
      <c r="M65" s="68" t="b">
        <v>0</v>
      </c>
    </row>
    <row r="66" spans="2:13" ht="45" customHeight="1">
      <c r="B66" s="47"/>
      <c r="C66" s="81"/>
      <c r="D66" s="156"/>
      <c r="E66" s="157"/>
      <c r="F66" s="157"/>
      <c r="G66" s="158"/>
      <c r="H66" s="78"/>
      <c r="I66" s="78"/>
      <c r="J66" s="78"/>
      <c r="K66" s="78"/>
      <c r="M66" s="68" t="b">
        <v>0</v>
      </c>
    </row>
    <row r="68" spans="2:13" s="48" customFormat="1" ht="13.5" thickBot="1">
      <c r="M68" s="72"/>
    </row>
  </sheetData>
  <sheetProtection formatRows="0"/>
  <mergeCells count="48">
    <mergeCell ref="B6:C6"/>
    <mergeCell ref="D6:K6"/>
    <mergeCell ref="B7:C7"/>
    <mergeCell ref="D7:K7"/>
    <mergeCell ref="B8:C8"/>
    <mergeCell ref="D8:K8"/>
    <mergeCell ref="B22:C22"/>
    <mergeCell ref="B9:C9"/>
    <mergeCell ref="D9:K9"/>
    <mergeCell ref="B13:C13"/>
    <mergeCell ref="D13:K13"/>
    <mergeCell ref="B14:C14"/>
    <mergeCell ref="D14:K14"/>
    <mergeCell ref="B15:C15"/>
    <mergeCell ref="D15:K15"/>
    <mergeCell ref="C17:K17"/>
    <mergeCell ref="C19:K19"/>
    <mergeCell ref="B21:C21"/>
    <mergeCell ref="B41:K41"/>
    <mergeCell ref="B27:D27"/>
    <mergeCell ref="E27:K27"/>
    <mergeCell ref="C30:D30"/>
    <mergeCell ref="B31:C31"/>
    <mergeCell ref="B32:C32"/>
    <mergeCell ref="B33:C33"/>
    <mergeCell ref="F33:K33"/>
    <mergeCell ref="B34:C34"/>
    <mergeCell ref="F34:K34"/>
    <mergeCell ref="B35:C35"/>
    <mergeCell ref="F35:K35"/>
    <mergeCell ref="B38:K38"/>
    <mergeCell ref="D61:G61"/>
    <mergeCell ref="B45:E45"/>
    <mergeCell ref="F45:K45"/>
    <mergeCell ref="B46:E46"/>
    <mergeCell ref="F46:K46"/>
    <mergeCell ref="C50:K50"/>
    <mergeCell ref="C52:G52"/>
    <mergeCell ref="C53:G53"/>
    <mergeCell ref="C54:G54"/>
    <mergeCell ref="C55:G55"/>
    <mergeCell ref="C56:G56"/>
    <mergeCell ref="C57:G57"/>
    <mergeCell ref="D62:G62"/>
    <mergeCell ref="D63:G63"/>
    <mergeCell ref="D64:G64"/>
    <mergeCell ref="D65:G65"/>
    <mergeCell ref="D66:G66"/>
  </mergeCells>
  <printOptions horizontalCentered="1" verticalCentered="1"/>
  <pageMargins left="0.23622047244094491" right="0.23622047244094491" top="0.74803149606299213" bottom="0.74803149606299213" header="0.31496062992125984" footer="0.31496062992125984"/>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6027" r:id="rId4" name="Check Box 11">
              <controlPr defaultSize="0" autoFill="0" autoLine="0" autoPict="0" altText="">
                <anchor moveWithCells="1">
                  <from>
                    <xdr:col>4</xdr:col>
                    <xdr:colOff>762000</xdr:colOff>
                    <xdr:row>20</xdr:row>
                    <xdr:rowOff>171450</xdr:rowOff>
                  </from>
                  <to>
                    <xdr:col>5</xdr:col>
                    <xdr:colOff>285750</xdr:colOff>
                    <xdr:row>21</xdr:row>
                    <xdr:rowOff>190500</xdr:rowOff>
                  </to>
                </anchor>
              </controlPr>
            </control>
          </mc:Choice>
        </mc:AlternateContent>
        <mc:AlternateContent xmlns:mc="http://schemas.openxmlformats.org/markup-compatibility/2006">
          <mc:Choice Requires="x14">
            <control shapeId="86028" r:id="rId5" name="Check Box 12">
              <controlPr defaultSize="0" autoFill="0" autoLine="0" autoPict="0" altText="">
                <anchor moveWithCells="1">
                  <from>
                    <xdr:col>4</xdr:col>
                    <xdr:colOff>762000</xdr:colOff>
                    <xdr:row>21</xdr:row>
                    <xdr:rowOff>161925</xdr:rowOff>
                  </from>
                  <to>
                    <xdr:col>5</xdr:col>
                    <xdr:colOff>285750</xdr:colOff>
                    <xdr:row>23</xdr:row>
                    <xdr:rowOff>0</xdr:rowOff>
                  </to>
                </anchor>
              </controlPr>
            </control>
          </mc:Choice>
        </mc:AlternateContent>
        <mc:AlternateContent xmlns:mc="http://schemas.openxmlformats.org/markup-compatibility/2006">
          <mc:Choice Requires="x14">
            <control shapeId="86029" r:id="rId6" name="Check Box 1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86030" r:id="rId7" name="Check Box 1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86031" r:id="rId8" name="Check Box 15">
              <controlPr defaultSize="0" autoFill="0" autoLine="0" autoPict="0" altText="">
                <anchor moveWithCells="1">
                  <from>
                    <xdr:col>3</xdr:col>
                    <xdr:colOff>19050</xdr:colOff>
                    <xdr:row>21</xdr:row>
                    <xdr:rowOff>0</xdr:rowOff>
                  </from>
                  <to>
                    <xdr:col>3</xdr:col>
                    <xdr:colOff>323850</xdr:colOff>
                    <xdr:row>22</xdr:row>
                    <xdr:rowOff>28575</xdr:rowOff>
                  </to>
                </anchor>
              </controlPr>
            </control>
          </mc:Choice>
        </mc:AlternateContent>
        <mc:AlternateContent xmlns:mc="http://schemas.openxmlformats.org/markup-compatibility/2006">
          <mc:Choice Requires="x14">
            <control shapeId="86032" r:id="rId9" name="Check Box 16">
              <controlPr defaultSize="0" autoFill="0" autoLine="0" autoPict="0" altText="">
                <anchor moveWithCells="1">
                  <from>
                    <xdr:col>3</xdr:col>
                    <xdr:colOff>57150</xdr:colOff>
                    <xdr:row>29</xdr:row>
                    <xdr:rowOff>161925</xdr:rowOff>
                  </from>
                  <to>
                    <xdr:col>3</xdr:col>
                    <xdr:colOff>361950</xdr:colOff>
                    <xdr:row>30</xdr:row>
                    <xdr:rowOff>190500</xdr:rowOff>
                  </to>
                </anchor>
              </controlPr>
            </control>
          </mc:Choice>
        </mc:AlternateContent>
        <mc:AlternateContent xmlns:mc="http://schemas.openxmlformats.org/markup-compatibility/2006">
          <mc:Choice Requires="x14">
            <control shapeId="86033" r:id="rId10" name="Check Box 17">
              <controlPr defaultSize="0" autoFill="0" autoLine="0" autoPict="0" altText="">
                <anchor moveWithCells="1">
                  <from>
                    <xdr:col>3</xdr:col>
                    <xdr:colOff>57150</xdr:colOff>
                    <xdr:row>30</xdr:row>
                    <xdr:rowOff>161925</xdr:rowOff>
                  </from>
                  <to>
                    <xdr:col>3</xdr:col>
                    <xdr:colOff>361950</xdr:colOff>
                    <xdr:row>31</xdr:row>
                    <xdr:rowOff>190500</xdr:rowOff>
                  </to>
                </anchor>
              </controlPr>
            </control>
          </mc:Choice>
        </mc:AlternateContent>
        <mc:AlternateContent xmlns:mc="http://schemas.openxmlformats.org/markup-compatibility/2006">
          <mc:Choice Requires="x14">
            <control shapeId="86034" r:id="rId11" name="Check Box 18">
              <controlPr defaultSize="0" autoFill="0" autoLine="0" autoPict="0" altText="">
                <anchor moveWithCells="1">
                  <from>
                    <xdr:col>3</xdr:col>
                    <xdr:colOff>57150</xdr:colOff>
                    <xdr:row>31</xdr:row>
                    <xdr:rowOff>161925</xdr:rowOff>
                  </from>
                  <to>
                    <xdr:col>3</xdr:col>
                    <xdr:colOff>361950</xdr:colOff>
                    <xdr:row>32</xdr:row>
                    <xdr:rowOff>190500</xdr:rowOff>
                  </to>
                </anchor>
              </controlPr>
            </control>
          </mc:Choice>
        </mc:AlternateContent>
        <mc:AlternateContent xmlns:mc="http://schemas.openxmlformats.org/markup-compatibility/2006">
          <mc:Choice Requires="x14">
            <control shapeId="86035" r:id="rId12" name="Check Box 19">
              <controlPr defaultSize="0" autoFill="0" autoLine="0" autoPict="0" altText="">
                <anchor moveWithCells="1">
                  <from>
                    <xdr:col>3</xdr:col>
                    <xdr:colOff>57150</xdr:colOff>
                    <xdr:row>32</xdr:row>
                    <xdr:rowOff>190500</xdr:rowOff>
                  </from>
                  <to>
                    <xdr:col>3</xdr:col>
                    <xdr:colOff>361950</xdr:colOff>
                    <xdr:row>33</xdr:row>
                    <xdr:rowOff>104775</xdr:rowOff>
                  </to>
                </anchor>
              </controlPr>
            </control>
          </mc:Choice>
        </mc:AlternateContent>
        <mc:AlternateContent xmlns:mc="http://schemas.openxmlformats.org/markup-compatibility/2006">
          <mc:Choice Requires="x14">
            <control shapeId="86036" r:id="rId13" name="Check Box 20">
              <controlPr defaultSize="0" autoFill="0" autoLine="0" autoPict="0" altText="">
                <anchor moveWithCells="1">
                  <from>
                    <xdr:col>3</xdr:col>
                    <xdr:colOff>57150</xdr:colOff>
                    <xdr:row>33</xdr:row>
                    <xdr:rowOff>190500</xdr:rowOff>
                  </from>
                  <to>
                    <xdr:col>3</xdr:col>
                    <xdr:colOff>361950</xdr:colOff>
                    <xdr:row>35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'C'!$K$3:$K$7</xm:f>
          </x14:formula1>
          <xm:sqref>O46 F45</xm:sqref>
        </x14:dataValidation>
        <x14:dataValidation type="list" allowBlank="1" showInputMessage="1" showErrorMessage="1">
          <x14:formula1>
            <xm:f>'C'!$C$3:$C$5</xm:f>
          </x14:formula1>
          <xm:sqref>F46</xm:sqref>
        </x14:dataValidation>
        <x14:dataValidation type="list" allowBlank="1" showInputMessage="1" showErrorMessage="1">
          <x14:formula1>
            <xm:f>'C'!$D$3:$D$4</xm:f>
          </x14:formula1>
          <xm:sqref>S34 B53:B57 B62:B66</xm:sqref>
        </x14:dataValidation>
        <x14:dataValidation type="list" allowBlank="1" showInputMessage="1" showErrorMessage="1">
          <x14:formula1>
            <xm:f>'C'!$E$3:$E$16</xm:f>
          </x14:formula1>
          <xm:sqref>L13</xm:sqref>
        </x14:dataValidation>
        <x14:dataValidation type="list" allowBlank="1" showInputMessage="1" showErrorMessage="1">
          <x14:formula1>
            <xm:f>'C'!$L$3:$L$313</xm:f>
          </x14:formula1>
          <xm:sqref>D15</xm:sqref>
        </x14:dataValidation>
        <x14:dataValidation type="list" allowBlank="1" showInputMessage="1" showErrorMessage="1">
          <x14:formula1>
            <xm:f>'C'!$L$3:$L$33</xm:f>
          </x14:formula1>
          <xm:sqref>I4</xm:sqref>
        </x14:dataValidation>
        <x14:dataValidation type="list" allowBlank="1" showErrorMessage="1">
          <x14:formula1>
            <xm:f>'C'!$G$3:$G$50</xm:f>
          </x14:formula1>
          <xm:sqref>D6</xm:sqref>
        </x14:dataValidation>
      </x14:dataValidations>
    </ext>
  </extLst>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68"/>
  <sheetViews>
    <sheetView showGridLines="0" showRowColHeaders="0" topLeftCell="B1" workbookViewId="0">
      <selection activeCell="D6" sqref="D6:K6"/>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258</v>
      </c>
      <c r="C1" s="96"/>
      <c r="D1" s="96"/>
      <c r="E1" s="96"/>
      <c r="F1" s="96"/>
      <c r="G1" s="96"/>
      <c r="H1" s="96"/>
      <c r="I1" s="96"/>
      <c r="J1" s="97"/>
      <c r="K1" s="97"/>
      <c r="L1" s="7"/>
      <c r="M1" s="55"/>
      <c r="N1" s="7"/>
    </row>
    <row r="2" spans="1:16" s="6" customFormat="1" ht="18.75">
      <c r="B2" s="98" t="s">
        <v>208</v>
      </c>
      <c r="C2" s="99"/>
      <c r="D2" s="100"/>
      <c r="E2" s="100"/>
      <c r="F2" s="100"/>
      <c r="G2" s="100"/>
      <c r="H2" s="100"/>
      <c r="I2" s="100"/>
      <c r="J2" s="97"/>
      <c r="K2" s="97"/>
      <c r="L2" s="7"/>
      <c r="M2" s="55"/>
      <c r="N2" s="7"/>
    </row>
    <row r="3" spans="1:16" s="8" customFormat="1" ht="11.25">
      <c r="B3" s="9"/>
      <c r="C3" s="10"/>
      <c r="M3" s="56"/>
    </row>
    <row r="4" spans="1:16" ht="15.75">
      <c r="B4" s="101" t="s">
        <v>209</v>
      </c>
      <c r="C4" s="102"/>
      <c r="D4" s="103"/>
      <c r="E4" s="103"/>
      <c r="F4" s="104"/>
      <c r="G4" s="103"/>
      <c r="H4" s="105" t="s">
        <v>210</v>
      </c>
      <c r="I4" s="106">
        <v>1</v>
      </c>
      <c r="J4" s="107" t="s">
        <v>211</v>
      </c>
      <c r="K4" s="107">
        <f>COUNTIF('Evaluaciones 2023'!B:B,D6)</f>
        <v>10</v>
      </c>
      <c r="L4" s="8"/>
      <c r="M4" s="56"/>
      <c r="N4" s="8"/>
      <c r="O4" s="8"/>
      <c r="P4" s="8"/>
    </row>
    <row r="5" spans="1:16" s="16" customFormat="1" ht="5.25" customHeight="1">
      <c r="A5" s="11"/>
      <c r="B5" s="14"/>
      <c r="C5" s="15"/>
      <c r="F5" s="17"/>
      <c r="M5" s="57"/>
    </row>
    <row r="6" spans="1:16" ht="24.75" customHeight="1">
      <c r="B6" s="183" t="s">
        <v>212</v>
      </c>
      <c r="C6" s="183"/>
      <c r="D6" s="176" t="s">
        <v>74</v>
      </c>
      <c r="E6" s="177"/>
      <c r="F6" s="177"/>
      <c r="G6" s="177"/>
      <c r="H6" s="177"/>
      <c r="I6" s="177"/>
      <c r="J6" s="177"/>
      <c r="K6" s="177"/>
    </row>
    <row r="7" spans="1:16" s="73" customFormat="1" ht="35.25" customHeight="1">
      <c r="B7" s="182" t="s">
        <v>213</v>
      </c>
      <c r="C7" s="182"/>
      <c r="D7" s="178" t="str">
        <f>VLOOKUP(D6,'C'!G3:M54,2,FALSE)</f>
        <v>MDA Instituto Nacional para la Educación de los Adultos</v>
      </c>
      <c r="E7" s="179"/>
      <c r="F7" s="179"/>
      <c r="G7" s="179"/>
      <c r="H7" s="179"/>
      <c r="I7" s="179"/>
      <c r="J7" s="179"/>
      <c r="K7" s="179"/>
      <c r="L7" s="74"/>
      <c r="M7" s="75"/>
      <c r="N7" s="74"/>
      <c r="O7" s="74"/>
      <c r="P7" s="74"/>
    </row>
    <row r="8" spans="1:16" ht="18.75" customHeight="1">
      <c r="B8" s="166" t="s">
        <v>214</v>
      </c>
      <c r="C8" s="166"/>
      <c r="D8" s="180" t="str">
        <f>VLOOKUP(D6,'C'!G3:M51,3,FALSE)</f>
        <v>Ficha de Monitoreo, Evaluación de Diseño y Evaluación de Indicadores</v>
      </c>
      <c r="E8" s="181"/>
      <c r="F8" s="181"/>
      <c r="G8" s="181"/>
      <c r="H8" s="181"/>
      <c r="I8" s="181"/>
      <c r="J8" s="181"/>
      <c r="K8" s="181"/>
    </row>
    <row r="9" spans="1:16" s="18" customFormat="1" ht="17.25" customHeight="1">
      <c r="B9" s="166" t="s">
        <v>215</v>
      </c>
      <c r="C9" s="166"/>
      <c r="D9" s="180">
        <f>VLOOKUP(D6,'C'!G3:M51,4,FALSE)</f>
        <v>2023</v>
      </c>
      <c r="E9" s="181"/>
      <c r="F9" s="181"/>
      <c r="G9" s="181"/>
      <c r="H9" s="181"/>
      <c r="I9" s="181"/>
      <c r="J9" s="181"/>
      <c r="K9" s="181"/>
      <c r="M9" s="58"/>
    </row>
    <row r="10" spans="1:16" ht="13.5" customHeight="1">
      <c r="G10" s="19"/>
      <c r="H10" s="19"/>
      <c r="I10" s="19"/>
      <c r="J10" s="19"/>
      <c r="K10" s="19"/>
      <c r="L10" s="19"/>
      <c r="M10" s="59"/>
      <c r="N10" s="20"/>
    </row>
    <row r="11" spans="1:16" s="21" customFormat="1" ht="13.5" customHeight="1">
      <c r="B11" s="12" t="s">
        <v>216</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89" t="s">
        <v>4</v>
      </c>
      <c r="C13" s="189"/>
      <c r="D13" s="194" t="s">
        <v>23</v>
      </c>
      <c r="E13" s="195"/>
      <c r="F13" s="195"/>
      <c r="G13" s="195"/>
      <c r="H13" s="195"/>
      <c r="I13" s="195"/>
      <c r="J13" s="195"/>
      <c r="K13" s="195"/>
      <c r="M13" s="61"/>
    </row>
    <row r="14" spans="1:16" s="27" customFormat="1" ht="15" customHeight="1">
      <c r="A14" s="18"/>
      <c r="B14" s="189" t="s">
        <v>217</v>
      </c>
      <c r="C14" s="189"/>
      <c r="D14" s="192">
        <f>VLOOKUP(D6,'Evaluaciones 2023'!B3:N585,7,FALSE)</f>
        <v>0</v>
      </c>
      <c r="E14" s="193"/>
      <c r="F14" s="193"/>
      <c r="G14" s="193"/>
      <c r="H14" s="193"/>
      <c r="I14" s="193"/>
      <c r="J14" s="193"/>
      <c r="K14" s="193"/>
      <c r="M14" s="61"/>
    </row>
    <row r="15" spans="1:16" s="27" customFormat="1" ht="15">
      <c r="A15" s="18"/>
      <c r="B15" s="189" t="s">
        <v>218</v>
      </c>
      <c r="C15" s="189"/>
      <c r="D15" s="194">
        <v>1</v>
      </c>
      <c r="E15" s="195"/>
      <c r="F15" s="195"/>
      <c r="G15" s="195"/>
      <c r="H15" s="195"/>
      <c r="I15" s="195"/>
      <c r="J15" s="195"/>
      <c r="K15" s="195"/>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216</v>
      </c>
      <c r="C17" s="184" t="str">
        <f>VLOOKUP(CONCATENATE($D$6,$I4),'Evaluaciones 2023'!$A$1:$L$1158,10,FALSE)</f>
        <v>1.D. Rotación de figuras solidarias</v>
      </c>
      <c r="D17" s="185"/>
      <c r="E17" s="185"/>
      <c r="F17" s="185"/>
      <c r="G17" s="185"/>
      <c r="H17" s="185"/>
      <c r="I17" s="185"/>
      <c r="J17" s="185"/>
      <c r="K17" s="185"/>
      <c r="L17" s="17"/>
      <c r="M17" s="63"/>
      <c r="N17" s="17"/>
      <c r="O17" s="17"/>
      <c r="P17" s="17"/>
    </row>
    <row r="18" spans="1:21" s="27" customFormat="1" ht="17.25" customHeight="1">
      <c r="A18" s="18"/>
      <c r="B18" s="29"/>
      <c r="C18" s="30"/>
      <c r="D18" s="30"/>
      <c r="E18" s="30"/>
      <c r="F18" s="30"/>
      <c r="G18" s="30"/>
      <c r="H18" s="30"/>
      <c r="I18" s="30"/>
      <c r="J18" s="30"/>
      <c r="K18" s="30"/>
      <c r="L18" s="17"/>
      <c r="M18" s="63"/>
      <c r="N18" s="17"/>
      <c r="O18" s="17"/>
      <c r="P18" s="17"/>
    </row>
    <row r="19" spans="1:21" s="27" customFormat="1" ht="144" customHeight="1">
      <c r="A19" s="18"/>
      <c r="B19" s="11" t="s">
        <v>161</v>
      </c>
      <c r="C19" s="184" t="str">
        <f>VLOOKUP(CONCATENATE($D$6,$I4),'Evaluaciones 2023'!$A$1:$L$1158,12,FALSE)</f>
        <v>1.Se sugiere implementar mecanismos que favorezcan la permanencia de las
figuras solidarias en las tareas educativas de las personas jóvenes y adultas.</v>
      </c>
      <c r="D19" s="185"/>
      <c r="E19" s="185"/>
      <c r="F19" s="185"/>
      <c r="G19" s="185"/>
      <c r="H19" s="185"/>
      <c r="I19" s="185"/>
      <c r="J19" s="185"/>
      <c r="K19" s="185"/>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87" t="s">
        <v>0</v>
      </c>
      <c r="C21" s="187"/>
      <c r="D21" s="31"/>
      <c r="E21" s="31"/>
      <c r="F21" s="31"/>
      <c r="G21" s="31"/>
      <c r="H21" s="31"/>
      <c r="I21" s="31"/>
      <c r="J21" s="31"/>
      <c r="K21" s="13"/>
      <c r="M21" s="65" t="b">
        <v>0</v>
      </c>
      <c r="N21" s="11"/>
    </row>
    <row r="22" spans="1:21" s="18" customFormat="1" ht="15.75">
      <c r="B22" s="188" t="s">
        <v>219</v>
      </c>
      <c r="C22" s="188"/>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29</v>
      </c>
      <c r="F24" s="51"/>
      <c r="I24" s="17"/>
      <c r="J24" s="32"/>
      <c r="K24" s="11"/>
      <c r="L24" s="32"/>
      <c r="M24" s="66" t="b">
        <v>0</v>
      </c>
      <c r="N24" s="11"/>
      <c r="O24" s="32"/>
    </row>
    <row r="25" spans="1:21" s="18" customFormat="1" ht="15">
      <c r="B25" s="33"/>
      <c r="C25" s="33"/>
      <c r="E25" s="32" t="s">
        <v>37</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86" t="s">
        <v>220</v>
      </c>
      <c r="C27" s="186"/>
      <c r="D27" s="186"/>
      <c r="E27" s="160" t="s">
        <v>256</v>
      </c>
      <c r="F27" s="161"/>
      <c r="G27" s="161"/>
      <c r="H27" s="161"/>
      <c r="I27" s="161"/>
      <c r="J27" s="161"/>
      <c r="K27" s="162"/>
      <c r="L27" s="16"/>
      <c r="M27" s="57"/>
      <c r="N27" s="16"/>
      <c r="O27" s="16"/>
      <c r="P27" s="16"/>
    </row>
    <row r="28" spans="1:21">
      <c r="F28" s="19"/>
      <c r="H28" s="19"/>
      <c r="I28" s="19"/>
      <c r="J28" s="19"/>
      <c r="K28" s="19"/>
      <c r="L28" s="19"/>
      <c r="M28" s="59"/>
      <c r="N28" s="20"/>
    </row>
    <row r="29" spans="1:21" s="21" customFormat="1" ht="13.5" customHeight="1">
      <c r="B29" s="12" t="s">
        <v>221</v>
      </c>
      <c r="C29" s="34"/>
      <c r="D29" s="34"/>
      <c r="E29" s="34"/>
      <c r="F29" s="34"/>
      <c r="G29" s="35"/>
      <c r="H29" s="35"/>
      <c r="I29" s="35"/>
      <c r="J29" s="35"/>
      <c r="K29" s="35"/>
      <c r="L29" s="36"/>
      <c r="M29" s="67"/>
      <c r="N29" s="37"/>
    </row>
    <row r="30" spans="1:21" s="26" customFormat="1" ht="14.25" customHeight="1">
      <c r="A30" s="21"/>
      <c r="B30" s="14"/>
      <c r="C30" s="152" t="s">
        <v>222</v>
      </c>
      <c r="D30" s="152"/>
      <c r="G30" s="24"/>
      <c r="H30" s="11"/>
      <c r="I30" s="11"/>
      <c r="J30" s="11"/>
      <c r="K30" s="11"/>
      <c r="L30" s="11"/>
      <c r="M30" s="38"/>
      <c r="N30" s="11"/>
      <c r="O30" s="11"/>
      <c r="P30" s="11"/>
    </row>
    <row r="31" spans="1:21" ht="15.75">
      <c r="B31" s="159" t="s">
        <v>223</v>
      </c>
      <c r="C31" s="159"/>
      <c r="D31" s="50"/>
      <c r="M31" s="68" t="b">
        <v>0</v>
      </c>
      <c r="Q31" s="21"/>
      <c r="T31" s="21"/>
      <c r="U31" s="21"/>
    </row>
    <row r="32" spans="1:21" ht="15.75">
      <c r="B32" s="159" t="s">
        <v>224</v>
      </c>
      <c r="C32" s="159"/>
      <c r="D32" s="51"/>
      <c r="M32" s="68" t="b">
        <v>0</v>
      </c>
      <c r="Q32" s="21"/>
      <c r="T32" s="21"/>
      <c r="U32" s="21"/>
    </row>
    <row r="33" spans="1:21" ht="15.75">
      <c r="B33" s="174" t="s">
        <v>225</v>
      </c>
      <c r="C33" s="174"/>
      <c r="D33" s="50"/>
      <c r="E33" s="20" t="s">
        <v>226</v>
      </c>
      <c r="F33" s="168"/>
      <c r="G33" s="169"/>
      <c r="H33" s="169"/>
      <c r="I33" s="169"/>
      <c r="J33" s="169"/>
      <c r="K33" s="170"/>
      <c r="M33" s="68" t="b">
        <v>0</v>
      </c>
      <c r="Q33" s="21"/>
      <c r="T33" s="21"/>
      <c r="U33" s="21"/>
    </row>
    <row r="34" spans="1:21" s="38" customFormat="1" ht="15.75">
      <c r="B34" s="175" t="s">
        <v>227</v>
      </c>
      <c r="C34" s="175"/>
      <c r="D34" s="52"/>
      <c r="E34" s="20" t="s">
        <v>226</v>
      </c>
      <c r="F34" s="168"/>
      <c r="G34" s="169"/>
      <c r="H34" s="169"/>
      <c r="I34" s="169"/>
      <c r="J34" s="169"/>
      <c r="K34" s="170"/>
      <c r="L34" s="11"/>
      <c r="M34" s="68" t="b">
        <v>0</v>
      </c>
      <c r="N34" s="11"/>
      <c r="O34" s="11"/>
      <c r="P34" s="11"/>
      <c r="Q34" s="21"/>
      <c r="R34" s="21"/>
      <c r="S34" s="21"/>
      <c r="T34" s="39"/>
      <c r="U34" s="39"/>
    </row>
    <row r="35" spans="1:21" s="38" customFormat="1" ht="15.75">
      <c r="B35" s="175" t="s">
        <v>228</v>
      </c>
      <c r="C35" s="175"/>
      <c r="D35" s="53"/>
      <c r="E35" s="20" t="s">
        <v>226</v>
      </c>
      <c r="F35" s="168"/>
      <c r="G35" s="169"/>
      <c r="H35" s="169"/>
      <c r="I35" s="169"/>
      <c r="J35" s="169"/>
      <c r="K35" s="170"/>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229</v>
      </c>
      <c r="Q37" s="21"/>
      <c r="R37" s="21"/>
      <c r="S37" s="21"/>
      <c r="T37" s="21"/>
      <c r="U37" s="21"/>
    </row>
    <row r="38" spans="1:21" ht="45" customHeight="1">
      <c r="B38" s="160"/>
      <c r="C38" s="161"/>
      <c r="D38" s="161"/>
      <c r="E38" s="161"/>
      <c r="F38" s="161"/>
      <c r="G38" s="161"/>
      <c r="H38" s="161"/>
      <c r="I38" s="161"/>
      <c r="J38" s="161"/>
      <c r="K38" s="162"/>
      <c r="Q38" s="21"/>
      <c r="R38" s="21"/>
      <c r="S38" s="21"/>
      <c r="T38" s="21"/>
      <c r="U38" s="21"/>
    </row>
    <row r="39" spans="1:21" ht="7.5" customHeight="1">
      <c r="Q39" s="21"/>
      <c r="R39" s="21"/>
      <c r="S39" s="21"/>
      <c r="T39" s="21"/>
      <c r="U39" s="21"/>
    </row>
    <row r="40" spans="1:21" ht="15.75" customHeight="1">
      <c r="B40" s="49" t="s">
        <v>230</v>
      </c>
      <c r="C40" s="41"/>
      <c r="D40" s="41"/>
      <c r="E40" s="41"/>
      <c r="Q40" s="21"/>
      <c r="R40" s="21"/>
      <c r="S40" s="21"/>
      <c r="T40" s="21"/>
      <c r="U40" s="21"/>
    </row>
    <row r="41" spans="1:21" ht="45" customHeight="1">
      <c r="B41" s="160"/>
      <c r="C41" s="161"/>
      <c r="D41" s="161"/>
      <c r="E41" s="161"/>
      <c r="F41" s="161"/>
      <c r="G41" s="161"/>
      <c r="H41" s="161"/>
      <c r="I41" s="161"/>
      <c r="J41" s="161"/>
      <c r="K41" s="162"/>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66" t="s">
        <v>231</v>
      </c>
      <c r="C45" s="166"/>
      <c r="D45" s="166"/>
      <c r="E45" s="166"/>
      <c r="F45" s="160" t="s">
        <v>17</v>
      </c>
      <c r="G45" s="161"/>
      <c r="H45" s="161"/>
      <c r="I45" s="161"/>
      <c r="J45" s="161"/>
      <c r="K45" s="162"/>
    </row>
    <row r="46" spans="1:21" ht="20.25" customHeight="1">
      <c r="B46" s="166" t="s">
        <v>232</v>
      </c>
      <c r="C46" s="166"/>
      <c r="D46" s="166"/>
      <c r="E46" s="166"/>
      <c r="F46" s="163"/>
      <c r="G46" s="164"/>
      <c r="H46" s="164"/>
      <c r="I46" s="164"/>
      <c r="J46" s="164"/>
      <c r="K46" s="165"/>
      <c r="L46" s="20"/>
      <c r="M46" s="69"/>
      <c r="N46" s="20"/>
      <c r="O46" s="10"/>
    </row>
    <row r="47" spans="1:21">
      <c r="F47" s="43"/>
      <c r="G47" s="43"/>
      <c r="H47" s="43"/>
      <c r="I47" s="43"/>
      <c r="J47" s="43"/>
      <c r="K47" s="43"/>
      <c r="L47" s="43"/>
      <c r="M47" s="70"/>
      <c r="N47" s="43"/>
      <c r="O47" s="43"/>
      <c r="P47" s="43"/>
    </row>
    <row r="48" spans="1:21" ht="15.75" customHeight="1">
      <c r="A48" s="21"/>
      <c r="B48" s="44" t="s">
        <v>233</v>
      </c>
      <c r="C48" s="22"/>
      <c r="D48" s="22"/>
      <c r="E48" s="22"/>
      <c r="F48" s="22"/>
      <c r="G48" s="23"/>
      <c r="H48" s="23"/>
      <c r="I48" s="23"/>
      <c r="J48" s="23"/>
      <c r="K48" s="23"/>
      <c r="L48" s="20"/>
      <c r="M48" s="69"/>
      <c r="N48" s="20"/>
      <c r="O48" s="10"/>
    </row>
    <row r="50" spans="2:16" ht="64.5" customHeight="1">
      <c r="B50" s="32" t="s">
        <v>216</v>
      </c>
      <c r="C50" s="172" t="str">
        <f>C17</f>
        <v>1.D. Rotación de figuras solidarias</v>
      </c>
      <c r="D50" s="173"/>
      <c r="E50" s="173"/>
      <c r="F50" s="173"/>
      <c r="G50" s="173"/>
      <c r="H50" s="173"/>
      <c r="I50" s="173"/>
      <c r="J50" s="173"/>
      <c r="K50" s="173"/>
    </row>
    <row r="52" spans="2:16" ht="27.75" customHeight="1">
      <c r="B52" s="76" t="s">
        <v>246</v>
      </c>
      <c r="C52" s="171" t="s">
        <v>235</v>
      </c>
      <c r="D52" s="171"/>
      <c r="E52" s="171"/>
      <c r="F52" s="171"/>
      <c r="G52" s="171"/>
      <c r="H52" s="45" t="s">
        <v>236</v>
      </c>
      <c r="I52" s="45" t="s">
        <v>237</v>
      </c>
      <c r="J52" s="45" t="s">
        <v>238</v>
      </c>
      <c r="K52" s="45" t="s">
        <v>239</v>
      </c>
      <c r="L52" s="46"/>
      <c r="M52" s="71"/>
      <c r="N52" s="46"/>
      <c r="O52" s="46"/>
      <c r="P52" s="46"/>
    </row>
    <row r="53" spans="2:16" ht="45" customHeight="1">
      <c r="B53" s="47"/>
      <c r="C53" s="167"/>
      <c r="D53" s="167"/>
      <c r="E53" s="167"/>
      <c r="F53" s="167"/>
      <c r="G53" s="167"/>
      <c r="H53" s="79"/>
      <c r="I53" s="80"/>
      <c r="J53" s="79"/>
      <c r="K53" s="79"/>
      <c r="M53" s="68" t="b">
        <v>0</v>
      </c>
    </row>
    <row r="54" spans="2:16" ht="45" customHeight="1">
      <c r="B54" s="47"/>
      <c r="C54" s="167"/>
      <c r="D54" s="167"/>
      <c r="E54" s="167"/>
      <c r="F54" s="167"/>
      <c r="G54" s="167"/>
      <c r="H54" s="79"/>
      <c r="I54" s="80"/>
      <c r="J54" s="79"/>
      <c r="K54" s="79"/>
      <c r="M54" s="68" t="b">
        <v>1</v>
      </c>
    </row>
    <row r="55" spans="2:16" ht="45" customHeight="1">
      <c r="B55" s="47"/>
      <c r="C55" s="167"/>
      <c r="D55" s="167"/>
      <c r="E55" s="167"/>
      <c r="F55" s="167"/>
      <c r="G55" s="167"/>
      <c r="H55" s="79"/>
      <c r="I55" s="80"/>
      <c r="J55" s="79"/>
      <c r="K55" s="79"/>
      <c r="M55" s="68" t="b">
        <v>0</v>
      </c>
    </row>
    <row r="56" spans="2:16" ht="45" customHeight="1">
      <c r="B56" s="47"/>
      <c r="C56" s="167"/>
      <c r="D56" s="167"/>
      <c r="E56" s="167"/>
      <c r="F56" s="167"/>
      <c r="G56" s="167"/>
      <c r="H56" s="79"/>
      <c r="I56" s="80"/>
      <c r="J56" s="79"/>
      <c r="K56" s="79"/>
      <c r="M56" s="68" t="b">
        <v>0</v>
      </c>
    </row>
    <row r="57" spans="2:16" ht="45" customHeight="1">
      <c r="B57" s="47"/>
      <c r="C57" s="167"/>
      <c r="D57" s="167"/>
      <c r="E57" s="167"/>
      <c r="F57" s="167"/>
      <c r="G57" s="167"/>
      <c r="H57" s="79"/>
      <c r="I57" s="80"/>
      <c r="J57" s="79"/>
      <c r="K57" s="79"/>
      <c r="M57" s="68" t="b">
        <v>0</v>
      </c>
    </row>
    <row r="59" spans="2:16" ht="15.75">
      <c r="B59" s="44" t="s">
        <v>240</v>
      </c>
      <c r="C59" s="22"/>
      <c r="D59" s="22"/>
      <c r="E59" s="22"/>
      <c r="F59" s="22"/>
      <c r="G59" s="23"/>
      <c r="H59" s="23"/>
      <c r="I59" s="23"/>
      <c r="J59" s="23"/>
      <c r="K59" s="23"/>
    </row>
    <row r="60" spans="2:16" ht="3.75" customHeight="1"/>
    <row r="61" spans="2:16" ht="25.5">
      <c r="B61" s="76" t="s">
        <v>248</v>
      </c>
      <c r="C61" s="77" t="s">
        <v>241</v>
      </c>
      <c r="D61" s="153" t="s">
        <v>242</v>
      </c>
      <c r="E61" s="154"/>
      <c r="F61" s="154"/>
      <c r="G61" s="155"/>
      <c r="H61" s="45" t="s">
        <v>236</v>
      </c>
      <c r="I61" s="45" t="s">
        <v>237</v>
      </c>
      <c r="J61" s="45" t="s">
        <v>238</v>
      </c>
      <c r="K61" s="45" t="s">
        <v>239</v>
      </c>
    </row>
    <row r="62" spans="2:16" ht="45" customHeight="1">
      <c r="B62" s="47"/>
      <c r="C62" s="81"/>
      <c r="D62" s="156"/>
      <c r="E62" s="157"/>
      <c r="F62" s="157"/>
      <c r="G62" s="158"/>
      <c r="H62" s="78"/>
      <c r="I62" s="78"/>
      <c r="J62" s="78"/>
      <c r="K62" s="78"/>
      <c r="M62" s="68" t="b">
        <v>0</v>
      </c>
    </row>
    <row r="63" spans="2:16" ht="45" customHeight="1">
      <c r="B63" s="47"/>
      <c r="C63" s="81"/>
      <c r="D63" s="156"/>
      <c r="E63" s="157"/>
      <c r="F63" s="157"/>
      <c r="G63" s="158"/>
      <c r="H63" s="78"/>
      <c r="I63" s="78"/>
      <c r="J63" s="78"/>
      <c r="K63" s="78"/>
      <c r="M63" s="68" t="b">
        <v>0</v>
      </c>
    </row>
    <row r="64" spans="2:16" ht="45" customHeight="1">
      <c r="B64" s="47"/>
      <c r="C64" s="81"/>
      <c r="D64" s="156"/>
      <c r="E64" s="157"/>
      <c r="F64" s="157"/>
      <c r="G64" s="158"/>
      <c r="H64" s="78"/>
      <c r="I64" s="78"/>
      <c r="J64" s="78"/>
      <c r="K64" s="78"/>
      <c r="M64" s="68" t="b">
        <v>0</v>
      </c>
    </row>
    <row r="65" spans="2:13" ht="45" customHeight="1">
      <c r="B65" s="47"/>
      <c r="C65" s="81"/>
      <c r="D65" s="156"/>
      <c r="E65" s="157"/>
      <c r="F65" s="157"/>
      <c r="G65" s="158"/>
      <c r="H65" s="78"/>
      <c r="I65" s="78"/>
      <c r="J65" s="78"/>
      <c r="K65" s="78"/>
      <c r="M65" s="68" t="b">
        <v>0</v>
      </c>
    </row>
    <row r="66" spans="2:13" ht="45" customHeight="1">
      <c r="B66" s="47"/>
      <c r="C66" s="81"/>
      <c r="D66" s="156"/>
      <c r="E66" s="157"/>
      <c r="F66" s="157"/>
      <c r="G66" s="158"/>
      <c r="H66" s="78"/>
      <c r="I66" s="78"/>
      <c r="J66" s="78"/>
      <c r="K66" s="78"/>
      <c r="M66" s="68" t="b">
        <v>0</v>
      </c>
    </row>
    <row r="68" spans="2:13" s="48" customFormat="1" ht="13.5" thickBot="1">
      <c r="M68" s="72"/>
    </row>
  </sheetData>
  <mergeCells count="48">
    <mergeCell ref="D62:G62"/>
    <mergeCell ref="D63:G63"/>
    <mergeCell ref="D64:G64"/>
    <mergeCell ref="D65:G65"/>
    <mergeCell ref="D66:G66"/>
    <mergeCell ref="D61:G61"/>
    <mergeCell ref="B45:E45"/>
    <mergeCell ref="F45:K45"/>
    <mergeCell ref="B46:E46"/>
    <mergeCell ref="F46:K46"/>
    <mergeCell ref="C50:K50"/>
    <mergeCell ref="C52:G52"/>
    <mergeCell ref="C53:G53"/>
    <mergeCell ref="C54:G54"/>
    <mergeCell ref="C55:G55"/>
    <mergeCell ref="C56:G56"/>
    <mergeCell ref="C57:G57"/>
    <mergeCell ref="B41:K41"/>
    <mergeCell ref="B27:D27"/>
    <mergeCell ref="E27:K27"/>
    <mergeCell ref="C30:D30"/>
    <mergeCell ref="B31:C31"/>
    <mergeCell ref="B32:C32"/>
    <mergeCell ref="B33:C33"/>
    <mergeCell ref="F33:K33"/>
    <mergeCell ref="B34:C34"/>
    <mergeCell ref="F34:K34"/>
    <mergeCell ref="B35:C35"/>
    <mergeCell ref="F35:K35"/>
    <mergeCell ref="B38:K38"/>
    <mergeCell ref="B22:C22"/>
    <mergeCell ref="B9:C9"/>
    <mergeCell ref="D9:K9"/>
    <mergeCell ref="B13:C13"/>
    <mergeCell ref="D13:K13"/>
    <mergeCell ref="B14:C14"/>
    <mergeCell ref="D14:K14"/>
    <mergeCell ref="B15:C15"/>
    <mergeCell ref="D15:K15"/>
    <mergeCell ref="C17:K17"/>
    <mergeCell ref="C19:K19"/>
    <mergeCell ref="B21:C21"/>
    <mergeCell ref="B6:C6"/>
    <mergeCell ref="D6:K6"/>
    <mergeCell ref="B7:C7"/>
    <mergeCell ref="D7:K7"/>
    <mergeCell ref="B8:C8"/>
    <mergeCell ref="D8:K8"/>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4929" r:id="rId4" name="Check Box 1">
              <controlPr defaultSize="0" autoFill="0" autoLine="0" autoPict="0" altText="">
                <anchor moveWithCells="1">
                  <from>
                    <xdr:col>4</xdr:col>
                    <xdr:colOff>762000</xdr:colOff>
                    <xdr:row>20</xdr:row>
                    <xdr:rowOff>171450</xdr:rowOff>
                  </from>
                  <to>
                    <xdr:col>5</xdr:col>
                    <xdr:colOff>285750</xdr:colOff>
                    <xdr:row>22</xdr:row>
                    <xdr:rowOff>19050</xdr:rowOff>
                  </to>
                </anchor>
              </controlPr>
            </control>
          </mc:Choice>
        </mc:AlternateContent>
        <mc:AlternateContent xmlns:mc="http://schemas.openxmlformats.org/markup-compatibility/2006">
          <mc:Choice Requires="x14">
            <control shapeId="124930" r:id="rId5" name="Check Box 2">
              <controlPr defaultSize="0" autoFill="0" autoLine="0" autoPict="0" altText="">
                <anchor moveWithCells="1">
                  <from>
                    <xdr:col>4</xdr:col>
                    <xdr:colOff>762000</xdr:colOff>
                    <xdr:row>21</xdr:row>
                    <xdr:rowOff>161925</xdr:rowOff>
                  </from>
                  <to>
                    <xdr:col>5</xdr:col>
                    <xdr:colOff>285750</xdr:colOff>
                    <xdr:row>23</xdr:row>
                    <xdr:rowOff>28575</xdr:rowOff>
                  </to>
                </anchor>
              </controlPr>
            </control>
          </mc:Choice>
        </mc:AlternateContent>
        <mc:AlternateContent xmlns:mc="http://schemas.openxmlformats.org/markup-compatibility/2006">
          <mc:Choice Requires="x14">
            <control shapeId="124931"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24932"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24933" r:id="rId8" name="Check Box 5">
              <controlPr defaultSize="0" autoFill="0" autoLine="0" autoPict="0" altText="">
                <anchor moveWithCells="1">
                  <from>
                    <xdr:col>3</xdr:col>
                    <xdr:colOff>19050</xdr:colOff>
                    <xdr:row>21</xdr:row>
                    <xdr:rowOff>0</xdr:rowOff>
                  </from>
                  <to>
                    <xdr:col>3</xdr:col>
                    <xdr:colOff>323850</xdr:colOff>
                    <xdr:row>22</xdr:row>
                    <xdr:rowOff>57150</xdr:rowOff>
                  </to>
                </anchor>
              </controlPr>
            </control>
          </mc:Choice>
        </mc:AlternateContent>
        <mc:AlternateContent xmlns:mc="http://schemas.openxmlformats.org/markup-compatibility/2006">
          <mc:Choice Requires="x14">
            <control shapeId="124934" r:id="rId9" name="Check Box 6">
              <controlPr defaultSize="0" autoFill="0" autoLine="0" autoPict="0" altText="">
                <anchor moveWithCells="1">
                  <from>
                    <xdr:col>3</xdr:col>
                    <xdr:colOff>57150</xdr:colOff>
                    <xdr:row>29</xdr:row>
                    <xdr:rowOff>161925</xdr:rowOff>
                  </from>
                  <to>
                    <xdr:col>3</xdr:col>
                    <xdr:colOff>361950</xdr:colOff>
                    <xdr:row>30</xdr:row>
                    <xdr:rowOff>161925</xdr:rowOff>
                  </to>
                </anchor>
              </controlPr>
            </control>
          </mc:Choice>
        </mc:AlternateContent>
        <mc:AlternateContent xmlns:mc="http://schemas.openxmlformats.org/markup-compatibility/2006">
          <mc:Choice Requires="x14">
            <control shapeId="124935" r:id="rId10" name="Check Box 7">
              <controlPr defaultSize="0" autoFill="0" autoLine="0" autoPict="0" altText="">
                <anchor moveWithCells="1">
                  <from>
                    <xdr:col>3</xdr:col>
                    <xdr:colOff>57150</xdr:colOff>
                    <xdr:row>30</xdr:row>
                    <xdr:rowOff>161925</xdr:rowOff>
                  </from>
                  <to>
                    <xdr:col>3</xdr:col>
                    <xdr:colOff>361950</xdr:colOff>
                    <xdr:row>32</xdr:row>
                    <xdr:rowOff>47625</xdr:rowOff>
                  </to>
                </anchor>
              </controlPr>
            </control>
          </mc:Choice>
        </mc:AlternateContent>
        <mc:AlternateContent xmlns:mc="http://schemas.openxmlformats.org/markup-compatibility/2006">
          <mc:Choice Requires="x14">
            <control shapeId="124936" r:id="rId11" name="Check Box 8">
              <controlPr defaultSize="0" autoFill="0" autoLine="0" autoPict="0" altText="">
                <anchor moveWithCells="1">
                  <from>
                    <xdr:col>3</xdr:col>
                    <xdr:colOff>57150</xdr:colOff>
                    <xdr:row>31</xdr:row>
                    <xdr:rowOff>161925</xdr:rowOff>
                  </from>
                  <to>
                    <xdr:col>3</xdr:col>
                    <xdr:colOff>361950</xdr:colOff>
                    <xdr:row>33</xdr:row>
                    <xdr:rowOff>47625</xdr:rowOff>
                  </to>
                </anchor>
              </controlPr>
            </control>
          </mc:Choice>
        </mc:AlternateContent>
        <mc:AlternateContent xmlns:mc="http://schemas.openxmlformats.org/markup-compatibility/2006">
          <mc:Choice Requires="x14">
            <control shapeId="124937" r:id="rId12" name="Check Box 9">
              <controlPr defaultSize="0" autoFill="0" autoLine="0" autoPict="0" altText="">
                <anchor moveWithCells="1">
                  <from>
                    <xdr:col>3</xdr:col>
                    <xdr:colOff>57150</xdr:colOff>
                    <xdr:row>32</xdr:row>
                    <xdr:rowOff>190500</xdr:rowOff>
                  </from>
                  <to>
                    <xdr:col>3</xdr:col>
                    <xdr:colOff>361950</xdr:colOff>
                    <xdr:row>34</xdr:row>
                    <xdr:rowOff>85725</xdr:rowOff>
                  </to>
                </anchor>
              </controlPr>
            </control>
          </mc:Choice>
        </mc:AlternateContent>
        <mc:AlternateContent xmlns:mc="http://schemas.openxmlformats.org/markup-compatibility/2006">
          <mc:Choice Requires="x14">
            <control shapeId="124938" r:id="rId13" name="Check Box 10">
              <controlPr defaultSize="0" autoFill="0" autoLine="0" autoPict="0" altText="">
                <anchor moveWithCells="1">
                  <from>
                    <xdr:col>3</xdr:col>
                    <xdr:colOff>57150</xdr:colOff>
                    <xdr:row>33</xdr:row>
                    <xdr:rowOff>190500</xdr:rowOff>
                  </from>
                  <to>
                    <xdr:col>3</xdr:col>
                    <xdr:colOff>361950</xdr:colOff>
                    <xdr:row>35</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'C'!$D$3:$D$4</xm:f>
          </x14:formula1>
          <xm:sqref>S34 B53:B57 B62:B66</xm:sqref>
        </x14:dataValidation>
        <x14:dataValidation type="list" allowBlank="1" showInputMessage="1" showErrorMessage="1">
          <x14:formula1>
            <xm:f>'C'!$C$3:$C$5</xm:f>
          </x14:formula1>
          <xm:sqref>F46</xm:sqref>
        </x14:dataValidation>
        <x14:dataValidation type="list" allowBlank="1" showInputMessage="1" showErrorMessage="1">
          <x14:formula1>
            <xm:f>'C'!$K$3:$K$7</xm:f>
          </x14:formula1>
          <xm:sqref>O46 F45</xm:sqref>
        </x14:dataValidation>
        <x14:dataValidation type="list" allowBlank="1" showInputMessage="1" showErrorMessage="1">
          <x14:formula1>
            <xm:f>'C'!$E$3:$E$16</xm:f>
          </x14:formula1>
          <xm:sqref>D13:L13</xm:sqref>
        </x14:dataValidation>
        <x14:dataValidation type="list" allowBlank="1" showInputMessage="1" showErrorMessage="1">
          <x14:formula1>
            <xm:f>'C'!$L$3:$L$48</xm:f>
          </x14:formula1>
          <xm:sqref>I4</xm:sqref>
        </x14:dataValidation>
        <x14:dataValidation type="list" allowBlank="1" showInputMessage="1" showErrorMessage="1">
          <x14:formula1>
            <xm:f>'C'!$L$3:$L$313</xm:f>
          </x14:formula1>
          <xm:sqref>D15</xm:sqref>
        </x14:dataValidation>
        <x14:dataValidation type="list" allowBlank="1" showErrorMessage="1">
          <x14:formula1>
            <xm:f>'C'!$G$3:$G$50</xm:f>
          </x14:formula1>
          <xm:sqref>D6</xm:sqref>
        </x14:dataValidation>
      </x14:dataValidations>
    </ext>
  </extLst>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68"/>
  <sheetViews>
    <sheetView topLeftCell="B1" workbookViewId="0">
      <selection activeCell="D6" sqref="D6:K6"/>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258</v>
      </c>
      <c r="C1" s="96"/>
      <c r="D1" s="96"/>
      <c r="E1" s="96"/>
      <c r="F1" s="96"/>
      <c r="G1" s="96"/>
      <c r="H1" s="96"/>
      <c r="I1" s="96"/>
      <c r="J1" s="97"/>
      <c r="K1" s="97"/>
      <c r="L1" s="7"/>
      <c r="M1" s="55"/>
      <c r="N1" s="7"/>
    </row>
    <row r="2" spans="1:16" s="6" customFormat="1" ht="18.75">
      <c r="B2" s="98" t="s">
        <v>208</v>
      </c>
      <c r="C2" s="99"/>
      <c r="D2" s="100"/>
      <c r="E2" s="100"/>
      <c r="F2" s="100"/>
      <c r="G2" s="100"/>
      <c r="H2" s="100"/>
      <c r="I2" s="100"/>
      <c r="J2" s="97"/>
      <c r="K2" s="97"/>
      <c r="L2" s="7"/>
      <c r="M2" s="55"/>
      <c r="N2" s="7"/>
    </row>
    <row r="3" spans="1:16" s="8" customFormat="1" ht="11.25">
      <c r="B3" s="9"/>
      <c r="C3" s="10"/>
      <c r="M3" s="56"/>
    </row>
    <row r="4" spans="1:16" ht="15.75">
      <c r="B4" s="101" t="s">
        <v>209</v>
      </c>
      <c r="C4" s="102"/>
      <c r="D4" s="103"/>
      <c r="E4" s="103"/>
      <c r="F4" s="104"/>
      <c r="G4" s="103"/>
      <c r="H4" s="105" t="s">
        <v>210</v>
      </c>
      <c r="I4" s="106">
        <v>2</v>
      </c>
      <c r="J4" s="107" t="s">
        <v>211</v>
      </c>
      <c r="K4" s="107">
        <f>COUNTIF('Evaluaciones 2023'!B:B,D6)</f>
        <v>23</v>
      </c>
      <c r="L4" s="8"/>
      <c r="M4" s="56"/>
      <c r="N4" s="8"/>
      <c r="O4" s="8"/>
      <c r="P4" s="8"/>
    </row>
    <row r="5" spans="1:16" s="16" customFormat="1" ht="5.25" customHeight="1">
      <c r="A5" s="11"/>
      <c r="B5" s="14"/>
      <c r="C5" s="15"/>
      <c r="F5" s="17"/>
      <c r="M5" s="57"/>
    </row>
    <row r="6" spans="1:16" ht="24.75" customHeight="1">
      <c r="B6" s="183" t="s">
        <v>212</v>
      </c>
      <c r="C6" s="183"/>
      <c r="D6" s="176" t="s">
        <v>79</v>
      </c>
      <c r="E6" s="177"/>
      <c r="F6" s="177"/>
      <c r="G6" s="177"/>
      <c r="H6" s="177"/>
      <c r="I6" s="177"/>
      <c r="J6" s="177"/>
      <c r="K6" s="177"/>
    </row>
    <row r="7" spans="1:16" s="73" customFormat="1" ht="35.25" customHeight="1">
      <c r="B7" s="182" t="s">
        <v>213</v>
      </c>
      <c r="C7" s="182"/>
      <c r="D7" s="178" t="str">
        <f>VLOOKUP(D6,'C'!G3:M54,2,FALSE)</f>
        <v>L6W Consejo Nacional de Fomento Educativo</v>
      </c>
      <c r="E7" s="179"/>
      <c r="F7" s="179"/>
      <c r="G7" s="179"/>
      <c r="H7" s="179"/>
      <c r="I7" s="179"/>
      <c r="J7" s="179"/>
      <c r="K7" s="179"/>
      <c r="L7" s="74"/>
      <c r="M7" s="75"/>
      <c r="N7" s="74"/>
      <c r="O7" s="74"/>
      <c r="P7" s="74"/>
    </row>
    <row r="8" spans="1:16" ht="18.75" customHeight="1">
      <c r="B8" s="166" t="s">
        <v>214</v>
      </c>
      <c r="C8" s="166"/>
      <c r="D8" s="180" t="str">
        <f>VLOOKUP(D6,'C'!G3:M51,3,FALSE)</f>
        <v>Ficha de Monitoreo y Evaluación de Diseño</v>
      </c>
      <c r="E8" s="181"/>
      <c r="F8" s="181"/>
      <c r="G8" s="181"/>
      <c r="H8" s="181"/>
      <c r="I8" s="181"/>
      <c r="J8" s="181"/>
      <c r="K8" s="181"/>
    </row>
    <row r="9" spans="1:16" s="18" customFormat="1" ht="17.25" customHeight="1">
      <c r="B9" s="166" t="s">
        <v>215</v>
      </c>
      <c r="C9" s="166"/>
      <c r="D9" s="180">
        <f>VLOOKUP(D6,'C'!G3:M51,4,FALSE)</f>
        <v>2023</v>
      </c>
      <c r="E9" s="181"/>
      <c r="F9" s="181"/>
      <c r="G9" s="181"/>
      <c r="H9" s="181"/>
      <c r="I9" s="181"/>
      <c r="J9" s="181"/>
      <c r="K9" s="181"/>
      <c r="M9" s="58"/>
    </row>
    <row r="10" spans="1:16" ht="13.5" customHeight="1">
      <c r="G10" s="19"/>
      <c r="H10" s="19"/>
      <c r="I10" s="19"/>
      <c r="J10" s="19"/>
      <c r="K10" s="19"/>
      <c r="L10" s="19"/>
      <c r="M10" s="59"/>
      <c r="N10" s="20"/>
    </row>
    <row r="11" spans="1:16" s="21" customFormat="1" ht="13.5" customHeight="1">
      <c r="B11" s="12" t="s">
        <v>216</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89" t="s">
        <v>4</v>
      </c>
      <c r="C13" s="189"/>
      <c r="D13" s="194" t="s">
        <v>23</v>
      </c>
      <c r="E13" s="195"/>
      <c r="F13" s="195"/>
      <c r="G13" s="195"/>
      <c r="H13" s="195"/>
      <c r="I13" s="195"/>
      <c r="J13" s="195"/>
      <c r="K13" s="195"/>
      <c r="M13" s="61"/>
    </row>
    <row r="14" spans="1:16" s="27" customFormat="1" ht="15" customHeight="1">
      <c r="A14" s="18"/>
      <c r="B14" s="189" t="s">
        <v>217</v>
      </c>
      <c r="C14" s="189"/>
      <c r="D14" s="192">
        <f>VLOOKUP(D6,'Evaluaciones 2023'!B3:N585,7,FALSE)</f>
        <v>0</v>
      </c>
      <c r="E14" s="193"/>
      <c r="F14" s="193"/>
      <c r="G14" s="193"/>
      <c r="H14" s="193"/>
      <c r="I14" s="193"/>
      <c r="J14" s="193"/>
      <c r="K14" s="193"/>
      <c r="M14" s="61"/>
    </row>
    <row r="15" spans="1:16" s="27" customFormat="1" ht="15">
      <c r="A15" s="18"/>
      <c r="B15" s="189" t="s">
        <v>218</v>
      </c>
      <c r="C15" s="189"/>
      <c r="D15" s="194">
        <v>1</v>
      </c>
      <c r="E15" s="195"/>
      <c r="F15" s="195"/>
      <c r="G15" s="195"/>
      <c r="H15" s="195"/>
      <c r="I15" s="195"/>
      <c r="J15" s="195"/>
      <c r="K15" s="195"/>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216</v>
      </c>
      <c r="C17" s="184" t="str">
        <f>VLOOKUP(CONCATENATE($D$6,$I4),'Evaluaciones 2023'!$A$1:$L$1158,10,FALSE)</f>
        <v>El programa tiene ASM pendientes</v>
      </c>
      <c r="D17" s="185"/>
      <c r="E17" s="185"/>
      <c r="F17" s="185"/>
      <c r="G17" s="185"/>
      <c r="H17" s="185"/>
      <c r="I17" s="185"/>
      <c r="J17" s="185"/>
      <c r="K17" s="185"/>
      <c r="L17" s="17"/>
      <c r="M17" s="63"/>
      <c r="N17" s="17"/>
      <c r="O17" s="17"/>
      <c r="P17" s="17"/>
    </row>
    <row r="18" spans="1:21" s="27" customFormat="1" ht="17.25" customHeight="1">
      <c r="A18" s="18"/>
      <c r="B18" s="29"/>
      <c r="C18" s="30"/>
      <c r="D18" s="30"/>
      <c r="E18" s="30"/>
      <c r="F18" s="30"/>
      <c r="G18" s="30"/>
      <c r="H18" s="30"/>
      <c r="I18" s="30"/>
      <c r="J18" s="30"/>
      <c r="K18" s="30"/>
      <c r="L18" s="17"/>
      <c r="M18" s="63"/>
      <c r="N18" s="17"/>
      <c r="O18" s="17"/>
      <c r="P18" s="17"/>
    </row>
    <row r="19" spans="1:21" s="27" customFormat="1" ht="144" customHeight="1">
      <c r="A19" s="18"/>
      <c r="B19" s="11" t="s">
        <v>161</v>
      </c>
      <c r="C19" s="184" t="str">
        <f>VLOOKUP(CONCATENATE($D$6,$I4),'Evaluaciones 2023'!$A$1:$L$1158,12,FALSE)</f>
        <v>1.Se sugiere que la Unidad Responsable atienda los ASM pendientes de ciclos anteriores.</v>
      </c>
      <c r="D19" s="185"/>
      <c r="E19" s="185"/>
      <c r="F19" s="185"/>
      <c r="G19" s="185"/>
      <c r="H19" s="185"/>
      <c r="I19" s="185"/>
      <c r="J19" s="185"/>
      <c r="K19" s="185"/>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87" t="s">
        <v>0</v>
      </c>
      <c r="C21" s="187"/>
      <c r="D21" s="31"/>
      <c r="E21" s="31"/>
      <c r="F21" s="31"/>
      <c r="G21" s="31"/>
      <c r="H21" s="31"/>
      <c r="I21" s="31"/>
      <c r="J21" s="31"/>
      <c r="K21" s="13"/>
      <c r="M21" s="65" t="b">
        <v>0</v>
      </c>
      <c r="N21" s="11"/>
    </row>
    <row r="22" spans="1:21" s="18" customFormat="1" ht="15.75">
      <c r="B22" s="188" t="s">
        <v>219</v>
      </c>
      <c r="C22" s="188"/>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29</v>
      </c>
      <c r="F24" s="51"/>
      <c r="I24" s="17"/>
      <c r="J24" s="32"/>
      <c r="K24" s="11"/>
      <c r="L24" s="32"/>
      <c r="M24" s="66" t="b">
        <v>0</v>
      </c>
      <c r="N24" s="11"/>
      <c r="O24" s="32"/>
    </row>
    <row r="25" spans="1:21" s="18" customFormat="1" ht="15">
      <c r="B25" s="33"/>
      <c r="C25" s="33"/>
      <c r="E25" s="32" t="s">
        <v>37</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86" t="s">
        <v>220</v>
      </c>
      <c r="C27" s="186"/>
      <c r="D27" s="186"/>
      <c r="E27" s="160" t="s">
        <v>256</v>
      </c>
      <c r="F27" s="161"/>
      <c r="G27" s="161"/>
      <c r="H27" s="161"/>
      <c r="I27" s="161"/>
      <c r="J27" s="161"/>
      <c r="K27" s="162"/>
      <c r="L27" s="16"/>
      <c r="M27" s="57"/>
      <c r="N27" s="16"/>
      <c r="O27" s="16"/>
      <c r="P27" s="16"/>
    </row>
    <row r="28" spans="1:21">
      <c r="F28" s="19"/>
      <c r="H28" s="19"/>
      <c r="I28" s="19"/>
      <c r="J28" s="19"/>
      <c r="K28" s="19"/>
      <c r="L28" s="19"/>
      <c r="M28" s="59"/>
      <c r="N28" s="20"/>
    </row>
    <row r="29" spans="1:21" s="21" customFormat="1" ht="13.5" customHeight="1">
      <c r="B29" s="12" t="s">
        <v>221</v>
      </c>
      <c r="C29" s="34"/>
      <c r="D29" s="34"/>
      <c r="E29" s="34"/>
      <c r="F29" s="34"/>
      <c r="G29" s="35"/>
      <c r="H29" s="35"/>
      <c r="I29" s="35"/>
      <c r="J29" s="35"/>
      <c r="K29" s="35"/>
      <c r="L29" s="36"/>
      <c r="M29" s="67"/>
      <c r="N29" s="37"/>
    </row>
    <row r="30" spans="1:21" s="26" customFormat="1" ht="14.25" customHeight="1">
      <c r="A30" s="21"/>
      <c r="B30" s="14"/>
      <c r="C30" s="152" t="s">
        <v>222</v>
      </c>
      <c r="D30" s="152"/>
      <c r="G30" s="24"/>
      <c r="H30" s="11"/>
      <c r="I30" s="11"/>
      <c r="J30" s="11"/>
      <c r="K30" s="11"/>
      <c r="L30" s="11"/>
      <c r="M30" s="38"/>
      <c r="N30" s="11"/>
      <c r="O30" s="11"/>
      <c r="P30" s="11"/>
    </row>
    <row r="31" spans="1:21" ht="15.75">
      <c r="B31" s="159" t="s">
        <v>223</v>
      </c>
      <c r="C31" s="159"/>
      <c r="D31" s="50"/>
      <c r="M31" s="68" t="b">
        <v>0</v>
      </c>
      <c r="Q31" s="21"/>
      <c r="T31" s="21"/>
      <c r="U31" s="21"/>
    </row>
    <row r="32" spans="1:21" ht="15.75">
      <c r="B32" s="159" t="s">
        <v>224</v>
      </c>
      <c r="C32" s="159"/>
      <c r="D32" s="51"/>
      <c r="M32" s="68" t="b">
        <v>0</v>
      </c>
      <c r="Q32" s="21"/>
      <c r="T32" s="21"/>
      <c r="U32" s="21"/>
    </row>
    <row r="33" spans="1:21" ht="15.75">
      <c r="B33" s="174" t="s">
        <v>225</v>
      </c>
      <c r="C33" s="174"/>
      <c r="D33" s="50"/>
      <c r="E33" s="20" t="s">
        <v>226</v>
      </c>
      <c r="F33" s="168"/>
      <c r="G33" s="169"/>
      <c r="H33" s="169"/>
      <c r="I33" s="169"/>
      <c r="J33" s="169"/>
      <c r="K33" s="170"/>
      <c r="M33" s="68" t="b">
        <v>0</v>
      </c>
      <c r="Q33" s="21"/>
      <c r="T33" s="21"/>
      <c r="U33" s="21"/>
    </row>
    <row r="34" spans="1:21" s="38" customFormat="1" ht="15.75">
      <c r="B34" s="175" t="s">
        <v>227</v>
      </c>
      <c r="C34" s="175"/>
      <c r="D34" s="52"/>
      <c r="E34" s="20" t="s">
        <v>226</v>
      </c>
      <c r="F34" s="168"/>
      <c r="G34" s="169"/>
      <c r="H34" s="169"/>
      <c r="I34" s="169"/>
      <c r="J34" s="169"/>
      <c r="K34" s="170"/>
      <c r="L34" s="11"/>
      <c r="M34" s="68" t="b">
        <v>0</v>
      </c>
      <c r="N34" s="11"/>
      <c r="O34" s="11"/>
      <c r="P34" s="11"/>
      <c r="Q34" s="21"/>
      <c r="R34" s="21"/>
      <c r="S34" s="21"/>
      <c r="T34" s="39"/>
      <c r="U34" s="39"/>
    </row>
    <row r="35" spans="1:21" s="38" customFormat="1" ht="15.75">
      <c r="B35" s="175" t="s">
        <v>228</v>
      </c>
      <c r="C35" s="175"/>
      <c r="D35" s="53"/>
      <c r="E35" s="20" t="s">
        <v>226</v>
      </c>
      <c r="F35" s="168"/>
      <c r="G35" s="169"/>
      <c r="H35" s="169"/>
      <c r="I35" s="169"/>
      <c r="J35" s="169"/>
      <c r="K35" s="170"/>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229</v>
      </c>
      <c r="Q37" s="21"/>
      <c r="R37" s="21"/>
      <c r="S37" s="21"/>
      <c r="T37" s="21"/>
      <c r="U37" s="21"/>
    </row>
    <row r="38" spans="1:21" ht="45" customHeight="1">
      <c r="B38" s="160"/>
      <c r="C38" s="161"/>
      <c r="D38" s="161"/>
      <c r="E38" s="161"/>
      <c r="F38" s="161"/>
      <c r="G38" s="161"/>
      <c r="H38" s="161"/>
      <c r="I38" s="161"/>
      <c r="J38" s="161"/>
      <c r="K38" s="162"/>
      <c r="Q38" s="21"/>
      <c r="R38" s="21"/>
      <c r="S38" s="21"/>
      <c r="T38" s="21"/>
      <c r="U38" s="21"/>
    </row>
    <row r="39" spans="1:21" ht="7.5" customHeight="1">
      <c r="Q39" s="21"/>
      <c r="R39" s="21"/>
      <c r="S39" s="21"/>
      <c r="T39" s="21"/>
      <c r="U39" s="21"/>
    </row>
    <row r="40" spans="1:21" ht="15.75" customHeight="1">
      <c r="B40" s="49" t="s">
        <v>230</v>
      </c>
      <c r="C40" s="41"/>
      <c r="D40" s="41"/>
      <c r="E40" s="41"/>
      <c r="Q40" s="21"/>
      <c r="R40" s="21"/>
      <c r="S40" s="21"/>
      <c r="T40" s="21"/>
      <c r="U40" s="21"/>
    </row>
    <row r="41" spans="1:21" ht="45" customHeight="1">
      <c r="B41" s="160"/>
      <c r="C41" s="161"/>
      <c r="D41" s="161"/>
      <c r="E41" s="161"/>
      <c r="F41" s="161"/>
      <c r="G41" s="161"/>
      <c r="H41" s="161"/>
      <c r="I41" s="161"/>
      <c r="J41" s="161"/>
      <c r="K41" s="162"/>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66" t="s">
        <v>231</v>
      </c>
      <c r="C45" s="166"/>
      <c r="D45" s="166"/>
      <c r="E45" s="166"/>
      <c r="F45" s="160" t="s">
        <v>17</v>
      </c>
      <c r="G45" s="161"/>
      <c r="H45" s="161"/>
      <c r="I45" s="161"/>
      <c r="J45" s="161"/>
      <c r="K45" s="162"/>
    </row>
    <row r="46" spans="1:21" ht="20.25" customHeight="1">
      <c r="B46" s="166" t="s">
        <v>232</v>
      </c>
      <c r="C46" s="166"/>
      <c r="D46" s="166"/>
      <c r="E46" s="166"/>
      <c r="F46" s="163"/>
      <c r="G46" s="164"/>
      <c r="H46" s="164"/>
      <c r="I46" s="164"/>
      <c r="J46" s="164"/>
      <c r="K46" s="165"/>
      <c r="L46" s="20"/>
      <c r="M46" s="69"/>
      <c r="N46" s="20"/>
      <c r="O46" s="10"/>
    </row>
    <row r="47" spans="1:21">
      <c r="F47" s="43"/>
      <c r="G47" s="43"/>
      <c r="H47" s="43"/>
      <c r="I47" s="43"/>
      <c r="J47" s="43"/>
      <c r="K47" s="43"/>
      <c r="L47" s="43"/>
      <c r="M47" s="70"/>
      <c r="N47" s="43"/>
      <c r="O47" s="43"/>
      <c r="P47" s="43"/>
    </row>
    <row r="48" spans="1:21" ht="15.75" customHeight="1">
      <c r="A48" s="21"/>
      <c r="B48" s="44" t="s">
        <v>233</v>
      </c>
      <c r="C48" s="22"/>
      <c r="D48" s="22"/>
      <c r="E48" s="22"/>
      <c r="F48" s="22"/>
      <c r="G48" s="23"/>
      <c r="H48" s="23"/>
      <c r="I48" s="23"/>
      <c r="J48" s="23"/>
      <c r="K48" s="23"/>
      <c r="L48" s="20"/>
      <c r="M48" s="69"/>
      <c r="N48" s="20"/>
      <c r="O48" s="10"/>
    </row>
    <row r="50" spans="2:16" ht="64.5" customHeight="1">
      <c r="B50" s="32" t="s">
        <v>216</v>
      </c>
      <c r="C50" s="172" t="str">
        <f>C17</f>
        <v>El programa tiene ASM pendientes</v>
      </c>
      <c r="D50" s="173"/>
      <c r="E50" s="173"/>
      <c r="F50" s="173"/>
      <c r="G50" s="173"/>
      <c r="H50" s="173"/>
      <c r="I50" s="173"/>
      <c r="J50" s="173"/>
      <c r="K50" s="173"/>
    </row>
    <row r="52" spans="2:16" ht="27.75" customHeight="1">
      <c r="B52" s="76" t="s">
        <v>246</v>
      </c>
      <c r="C52" s="171" t="s">
        <v>235</v>
      </c>
      <c r="D52" s="171"/>
      <c r="E52" s="171"/>
      <c r="F52" s="171"/>
      <c r="G52" s="171"/>
      <c r="H52" s="45" t="s">
        <v>236</v>
      </c>
      <c r="I52" s="45" t="s">
        <v>237</v>
      </c>
      <c r="J52" s="45" t="s">
        <v>238</v>
      </c>
      <c r="K52" s="45" t="s">
        <v>239</v>
      </c>
      <c r="L52" s="46"/>
      <c r="M52" s="71"/>
      <c r="N52" s="46"/>
      <c r="O52" s="46"/>
      <c r="P52" s="46"/>
    </row>
    <row r="53" spans="2:16" ht="45" customHeight="1">
      <c r="B53" s="47"/>
      <c r="C53" s="167"/>
      <c r="D53" s="167"/>
      <c r="E53" s="167"/>
      <c r="F53" s="167"/>
      <c r="G53" s="167"/>
      <c r="H53" s="79"/>
      <c r="I53" s="80"/>
      <c r="J53" s="79"/>
      <c r="K53" s="79"/>
      <c r="M53" s="68" t="b">
        <v>0</v>
      </c>
    </row>
    <row r="54" spans="2:16" ht="45" customHeight="1">
      <c r="B54" s="47"/>
      <c r="C54" s="167"/>
      <c r="D54" s="167"/>
      <c r="E54" s="167"/>
      <c r="F54" s="167"/>
      <c r="G54" s="167"/>
      <c r="H54" s="79"/>
      <c r="I54" s="80"/>
      <c r="J54" s="79"/>
      <c r="K54" s="79"/>
      <c r="M54" s="68" t="b">
        <v>1</v>
      </c>
    </row>
    <row r="55" spans="2:16" ht="45" customHeight="1">
      <c r="B55" s="47"/>
      <c r="C55" s="167"/>
      <c r="D55" s="167"/>
      <c r="E55" s="167"/>
      <c r="F55" s="167"/>
      <c r="G55" s="167"/>
      <c r="H55" s="79"/>
      <c r="I55" s="80"/>
      <c r="J55" s="79"/>
      <c r="K55" s="79"/>
      <c r="M55" s="68" t="b">
        <v>0</v>
      </c>
    </row>
    <row r="56" spans="2:16" ht="45" customHeight="1">
      <c r="B56" s="47"/>
      <c r="C56" s="167"/>
      <c r="D56" s="167"/>
      <c r="E56" s="167"/>
      <c r="F56" s="167"/>
      <c r="G56" s="167"/>
      <c r="H56" s="79"/>
      <c r="I56" s="80"/>
      <c r="J56" s="79"/>
      <c r="K56" s="79"/>
      <c r="M56" s="68" t="b">
        <v>0</v>
      </c>
    </row>
    <row r="57" spans="2:16" ht="45" customHeight="1">
      <c r="B57" s="47"/>
      <c r="C57" s="167"/>
      <c r="D57" s="167"/>
      <c r="E57" s="167"/>
      <c r="F57" s="167"/>
      <c r="G57" s="167"/>
      <c r="H57" s="79"/>
      <c r="I57" s="80"/>
      <c r="J57" s="79"/>
      <c r="K57" s="79"/>
      <c r="M57" s="68" t="b">
        <v>0</v>
      </c>
    </row>
    <row r="59" spans="2:16" ht="15.75">
      <c r="B59" s="44" t="s">
        <v>240</v>
      </c>
      <c r="C59" s="22"/>
      <c r="D59" s="22"/>
      <c r="E59" s="22"/>
      <c r="F59" s="22"/>
      <c r="G59" s="23"/>
      <c r="H59" s="23"/>
      <c r="I59" s="23"/>
      <c r="J59" s="23"/>
      <c r="K59" s="23"/>
    </row>
    <row r="60" spans="2:16" ht="3.75" customHeight="1"/>
    <row r="61" spans="2:16" ht="25.5">
      <c r="B61" s="76" t="s">
        <v>248</v>
      </c>
      <c r="C61" s="77" t="s">
        <v>241</v>
      </c>
      <c r="D61" s="153" t="s">
        <v>242</v>
      </c>
      <c r="E61" s="154"/>
      <c r="F61" s="154"/>
      <c r="G61" s="155"/>
      <c r="H61" s="45" t="s">
        <v>236</v>
      </c>
      <c r="I61" s="45" t="s">
        <v>237</v>
      </c>
      <c r="J61" s="45" t="s">
        <v>238</v>
      </c>
      <c r="K61" s="45" t="s">
        <v>239</v>
      </c>
    </row>
    <row r="62" spans="2:16" ht="45" customHeight="1">
      <c r="B62" s="47"/>
      <c r="C62" s="81"/>
      <c r="D62" s="156"/>
      <c r="E62" s="157"/>
      <c r="F62" s="157"/>
      <c r="G62" s="158"/>
      <c r="H62" s="78"/>
      <c r="I62" s="78"/>
      <c r="J62" s="78"/>
      <c r="K62" s="78"/>
      <c r="M62" s="68" t="b">
        <v>0</v>
      </c>
    </row>
    <row r="63" spans="2:16" ht="45" customHeight="1">
      <c r="B63" s="47"/>
      <c r="C63" s="81"/>
      <c r="D63" s="156"/>
      <c r="E63" s="157"/>
      <c r="F63" s="157"/>
      <c r="G63" s="158"/>
      <c r="H63" s="78"/>
      <c r="I63" s="78"/>
      <c r="J63" s="78"/>
      <c r="K63" s="78"/>
      <c r="M63" s="68" t="b">
        <v>0</v>
      </c>
    </row>
    <row r="64" spans="2:16" ht="45" customHeight="1">
      <c r="B64" s="47"/>
      <c r="C64" s="81"/>
      <c r="D64" s="156"/>
      <c r="E64" s="157"/>
      <c r="F64" s="157"/>
      <c r="G64" s="158"/>
      <c r="H64" s="78"/>
      <c r="I64" s="78"/>
      <c r="J64" s="78"/>
      <c r="K64" s="78"/>
      <c r="M64" s="68" t="b">
        <v>0</v>
      </c>
    </row>
    <row r="65" spans="2:13" ht="45" customHeight="1">
      <c r="B65" s="47"/>
      <c r="C65" s="81"/>
      <c r="D65" s="156"/>
      <c r="E65" s="157"/>
      <c r="F65" s="157"/>
      <c r="G65" s="158"/>
      <c r="H65" s="78"/>
      <c r="I65" s="78"/>
      <c r="J65" s="78"/>
      <c r="K65" s="78"/>
      <c r="M65" s="68" t="b">
        <v>0</v>
      </c>
    </row>
    <row r="66" spans="2:13" ht="45" customHeight="1">
      <c r="B66" s="47"/>
      <c r="C66" s="81"/>
      <c r="D66" s="156"/>
      <c r="E66" s="157"/>
      <c r="F66" s="157"/>
      <c r="G66" s="158"/>
      <c r="H66" s="78"/>
      <c r="I66" s="78"/>
      <c r="J66" s="78"/>
      <c r="K66" s="78"/>
      <c r="M66" s="68" t="b">
        <v>0</v>
      </c>
    </row>
    <row r="68" spans="2:13" s="48" customFormat="1" ht="13.5" thickBot="1">
      <c r="M68" s="72"/>
    </row>
  </sheetData>
  <mergeCells count="48">
    <mergeCell ref="D62:G62"/>
    <mergeCell ref="D63:G63"/>
    <mergeCell ref="D64:G64"/>
    <mergeCell ref="D65:G65"/>
    <mergeCell ref="D66:G66"/>
    <mergeCell ref="D61:G61"/>
    <mergeCell ref="B45:E45"/>
    <mergeCell ref="F45:K45"/>
    <mergeCell ref="B46:E46"/>
    <mergeCell ref="F46:K46"/>
    <mergeCell ref="C50:K50"/>
    <mergeCell ref="C52:G52"/>
    <mergeCell ref="C53:G53"/>
    <mergeCell ref="C54:G54"/>
    <mergeCell ref="C55:G55"/>
    <mergeCell ref="C56:G56"/>
    <mergeCell ref="C57:G57"/>
    <mergeCell ref="B41:K41"/>
    <mergeCell ref="B27:D27"/>
    <mergeCell ref="E27:K27"/>
    <mergeCell ref="C30:D30"/>
    <mergeCell ref="B31:C31"/>
    <mergeCell ref="B32:C32"/>
    <mergeCell ref="B33:C33"/>
    <mergeCell ref="F33:K33"/>
    <mergeCell ref="B34:C34"/>
    <mergeCell ref="F34:K34"/>
    <mergeCell ref="B35:C35"/>
    <mergeCell ref="F35:K35"/>
    <mergeCell ref="B38:K38"/>
    <mergeCell ref="B22:C22"/>
    <mergeCell ref="B9:C9"/>
    <mergeCell ref="D9:K9"/>
    <mergeCell ref="B13:C13"/>
    <mergeCell ref="D13:K13"/>
    <mergeCell ref="B14:C14"/>
    <mergeCell ref="D14:K14"/>
    <mergeCell ref="B15:C15"/>
    <mergeCell ref="D15:K15"/>
    <mergeCell ref="C17:K17"/>
    <mergeCell ref="C19:K19"/>
    <mergeCell ref="B21:C21"/>
    <mergeCell ref="B6:C6"/>
    <mergeCell ref="D6:K6"/>
    <mergeCell ref="B7:C7"/>
    <mergeCell ref="D7:K7"/>
    <mergeCell ref="B8:C8"/>
    <mergeCell ref="D8:K8"/>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4625" r:id="rId4" name="Check Box 1">
              <controlPr defaultSize="0" autoFill="0" autoLine="0" autoPict="0" altText="">
                <anchor moveWithCells="1">
                  <from>
                    <xdr:col>4</xdr:col>
                    <xdr:colOff>762000</xdr:colOff>
                    <xdr:row>20</xdr:row>
                    <xdr:rowOff>171450</xdr:rowOff>
                  </from>
                  <to>
                    <xdr:col>5</xdr:col>
                    <xdr:colOff>285750</xdr:colOff>
                    <xdr:row>22</xdr:row>
                    <xdr:rowOff>28575</xdr:rowOff>
                  </to>
                </anchor>
              </controlPr>
            </control>
          </mc:Choice>
        </mc:AlternateContent>
        <mc:AlternateContent xmlns:mc="http://schemas.openxmlformats.org/markup-compatibility/2006">
          <mc:Choice Requires="x14">
            <control shapeId="154626" r:id="rId5" name="Check Box 2">
              <controlPr defaultSize="0" autoFill="0" autoLine="0" autoPict="0" altText="">
                <anchor moveWithCells="1">
                  <from>
                    <xdr:col>4</xdr:col>
                    <xdr:colOff>762000</xdr:colOff>
                    <xdr:row>21</xdr:row>
                    <xdr:rowOff>161925</xdr:rowOff>
                  </from>
                  <to>
                    <xdr:col>5</xdr:col>
                    <xdr:colOff>285750</xdr:colOff>
                    <xdr:row>23</xdr:row>
                    <xdr:rowOff>38100</xdr:rowOff>
                  </to>
                </anchor>
              </controlPr>
            </control>
          </mc:Choice>
        </mc:AlternateContent>
        <mc:AlternateContent xmlns:mc="http://schemas.openxmlformats.org/markup-compatibility/2006">
          <mc:Choice Requires="x14">
            <control shapeId="154627"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54628"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54629" r:id="rId8" name="Check Box 5">
              <controlPr defaultSize="0" autoFill="0" autoLine="0" autoPict="0" altText="">
                <anchor moveWithCells="1">
                  <from>
                    <xdr:col>3</xdr:col>
                    <xdr:colOff>19050</xdr:colOff>
                    <xdr:row>21</xdr:row>
                    <xdr:rowOff>0</xdr:rowOff>
                  </from>
                  <to>
                    <xdr:col>3</xdr:col>
                    <xdr:colOff>323850</xdr:colOff>
                    <xdr:row>22</xdr:row>
                    <xdr:rowOff>66675</xdr:rowOff>
                  </to>
                </anchor>
              </controlPr>
            </control>
          </mc:Choice>
        </mc:AlternateContent>
        <mc:AlternateContent xmlns:mc="http://schemas.openxmlformats.org/markup-compatibility/2006">
          <mc:Choice Requires="x14">
            <control shapeId="154630" r:id="rId9" name="Check Box 6">
              <controlPr defaultSize="0" autoFill="0" autoLine="0" autoPict="0" altText="">
                <anchor moveWithCells="1">
                  <from>
                    <xdr:col>3</xdr:col>
                    <xdr:colOff>57150</xdr:colOff>
                    <xdr:row>29</xdr:row>
                    <xdr:rowOff>161925</xdr:rowOff>
                  </from>
                  <to>
                    <xdr:col>3</xdr:col>
                    <xdr:colOff>361950</xdr:colOff>
                    <xdr:row>30</xdr:row>
                    <xdr:rowOff>152400</xdr:rowOff>
                  </to>
                </anchor>
              </controlPr>
            </control>
          </mc:Choice>
        </mc:AlternateContent>
        <mc:AlternateContent xmlns:mc="http://schemas.openxmlformats.org/markup-compatibility/2006">
          <mc:Choice Requires="x14">
            <control shapeId="154631" r:id="rId10" name="Check Box 7">
              <controlPr defaultSize="0" autoFill="0" autoLine="0" autoPict="0" altText="">
                <anchor moveWithCells="1">
                  <from>
                    <xdr:col>3</xdr:col>
                    <xdr:colOff>57150</xdr:colOff>
                    <xdr:row>30</xdr:row>
                    <xdr:rowOff>161925</xdr:rowOff>
                  </from>
                  <to>
                    <xdr:col>3</xdr:col>
                    <xdr:colOff>361950</xdr:colOff>
                    <xdr:row>32</xdr:row>
                    <xdr:rowOff>66675</xdr:rowOff>
                  </to>
                </anchor>
              </controlPr>
            </control>
          </mc:Choice>
        </mc:AlternateContent>
        <mc:AlternateContent xmlns:mc="http://schemas.openxmlformats.org/markup-compatibility/2006">
          <mc:Choice Requires="x14">
            <control shapeId="154632" r:id="rId11" name="Check Box 8">
              <controlPr defaultSize="0" autoFill="0" autoLine="0" autoPict="0" altText="">
                <anchor moveWithCells="1">
                  <from>
                    <xdr:col>3</xdr:col>
                    <xdr:colOff>57150</xdr:colOff>
                    <xdr:row>31</xdr:row>
                    <xdr:rowOff>161925</xdr:rowOff>
                  </from>
                  <to>
                    <xdr:col>3</xdr:col>
                    <xdr:colOff>361950</xdr:colOff>
                    <xdr:row>33</xdr:row>
                    <xdr:rowOff>66675</xdr:rowOff>
                  </to>
                </anchor>
              </controlPr>
            </control>
          </mc:Choice>
        </mc:AlternateContent>
        <mc:AlternateContent xmlns:mc="http://schemas.openxmlformats.org/markup-compatibility/2006">
          <mc:Choice Requires="x14">
            <control shapeId="154633" r:id="rId12" name="Check Box 9">
              <controlPr defaultSize="0" autoFill="0" autoLine="0" autoPict="0" altText="">
                <anchor moveWithCells="1">
                  <from>
                    <xdr:col>3</xdr:col>
                    <xdr:colOff>57150</xdr:colOff>
                    <xdr:row>32</xdr:row>
                    <xdr:rowOff>190500</xdr:rowOff>
                  </from>
                  <to>
                    <xdr:col>3</xdr:col>
                    <xdr:colOff>361950</xdr:colOff>
                    <xdr:row>34</xdr:row>
                    <xdr:rowOff>104775</xdr:rowOff>
                  </to>
                </anchor>
              </controlPr>
            </control>
          </mc:Choice>
        </mc:AlternateContent>
        <mc:AlternateContent xmlns:mc="http://schemas.openxmlformats.org/markup-compatibility/2006">
          <mc:Choice Requires="x14">
            <control shapeId="154634" r:id="rId13" name="Check Box 10">
              <controlPr defaultSize="0" autoFill="0" autoLine="0" autoPict="0" altText="">
                <anchor moveWithCells="1">
                  <from>
                    <xdr:col>3</xdr:col>
                    <xdr:colOff>57150</xdr:colOff>
                    <xdr:row>33</xdr:row>
                    <xdr:rowOff>190500</xdr:rowOff>
                  </from>
                  <to>
                    <xdr:col>3</xdr:col>
                    <xdr:colOff>361950</xdr:colOff>
                    <xdr:row>35</xdr:row>
                    <xdr:rowOff>104775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'C'!$K$3:$K$7</xm:f>
          </x14:formula1>
          <xm:sqref>O46 F45</xm:sqref>
        </x14:dataValidation>
        <x14:dataValidation type="list" allowBlank="1" showInputMessage="1" showErrorMessage="1">
          <x14:formula1>
            <xm:f>'C'!$C$3:$C$5</xm:f>
          </x14:formula1>
          <xm:sqref>F46</xm:sqref>
        </x14:dataValidation>
        <x14:dataValidation type="list" allowBlank="1" showInputMessage="1" showErrorMessage="1">
          <x14:formula1>
            <xm:f>'C'!$D$3:$D$4</xm:f>
          </x14:formula1>
          <xm:sqref>S34 B53:B57 B62:B66</xm:sqref>
        </x14:dataValidation>
        <x14:dataValidation type="list" allowBlank="1" showInputMessage="1" showErrorMessage="1">
          <x14:formula1>
            <xm:f>'C'!$E$3:$E$16</xm:f>
          </x14:formula1>
          <xm:sqref>D13:L13</xm:sqref>
        </x14:dataValidation>
        <x14:dataValidation type="list" allowBlank="1" showInputMessage="1" showErrorMessage="1">
          <x14:formula1>
            <xm:f>'C'!$L$3:$L$313</xm:f>
          </x14:formula1>
          <xm:sqref>D15</xm:sqref>
        </x14:dataValidation>
        <x14:dataValidation type="list" allowBlank="1" showInputMessage="1" showErrorMessage="1">
          <x14:formula1>
            <xm:f>'C'!$L$3:$L$48</xm:f>
          </x14:formula1>
          <xm:sqref>I4</xm:sqref>
        </x14:dataValidation>
        <x14:dataValidation type="list" allowBlank="1" showErrorMessage="1">
          <x14:formula1>
            <xm:f>'C'!$G$3:$G$50</xm:f>
          </x14:formula1>
          <xm:sqref>D6</xm:sqref>
        </x14:dataValidation>
      </x14:dataValidations>
    </ext>
  </extLst>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68"/>
  <sheetViews>
    <sheetView topLeftCell="B1" workbookViewId="0">
      <selection activeCell="D6" sqref="D6:K6"/>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258</v>
      </c>
      <c r="C1" s="96"/>
      <c r="D1" s="96"/>
      <c r="E1" s="96"/>
      <c r="F1" s="96"/>
      <c r="G1" s="96"/>
      <c r="H1" s="96"/>
      <c r="I1" s="96"/>
      <c r="J1" s="97"/>
      <c r="K1" s="97"/>
      <c r="L1" s="7"/>
      <c r="M1" s="55"/>
      <c r="N1" s="7"/>
    </row>
    <row r="2" spans="1:16" s="6" customFormat="1" ht="18.75">
      <c r="B2" s="98" t="s">
        <v>208</v>
      </c>
      <c r="C2" s="99"/>
      <c r="D2" s="100"/>
      <c r="E2" s="100"/>
      <c r="F2" s="100"/>
      <c r="G2" s="100"/>
      <c r="H2" s="100"/>
      <c r="I2" s="100"/>
      <c r="J2" s="97"/>
      <c r="K2" s="97"/>
      <c r="L2" s="7"/>
      <c r="M2" s="55"/>
      <c r="N2" s="7"/>
    </row>
    <row r="3" spans="1:16" s="8" customFormat="1" ht="11.25">
      <c r="B3" s="9"/>
      <c r="C3" s="10"/>
      <c r="M3" s="56"/>
    </row>
    <row r="4" spans="1:16" ht="15.75">
      <c r="B4" s="101" t="s">
        <v>209</v>
      </c>
      <c r="C4" s="102"/>
      <c r="D4" s="103"/>
      <c r="E4" s="103"/>
      <c r="F4" s="104"/>
      <c r="G4" s="103"/>
      <c r="H4" s="105" t="s">
        <v>210</v>
      </c>
      <c r="I4" s="106">
        <v>1</v>
      </c>
      <c r="J4" s="107" t="s">
        <v>211</v>
      </c>
      <c r="K4" s="107">
        <f>COUNTIF('Evaluaciones 2023'!B:B,D6)</f>
        <v>0</v>
      </c>
      <c r="L4" s="8"/>
      <c r="M4" s="56"/>
      <c r="N4" s="8"/>
      <c r="O4" s="8"/>
      <c r="P4" s="8"/>
    </row>
    <row r="5" spans="1:16" s="16" customFormat="1" ht="5.25" customHeight="1">
      <c r="A5" s="11"/>
      <c r="B5" s="14"/>
      <c r="C5" s="15"/>
      <c r="F5" s="17"/>
      <c r="M5" s="57"/>
    </row>
    <row r="6" spans="1:16" ht="24.75" customHeight="1">
      <c r="B6" s="183" t="s">
        <v>212</v>
      </c>
      <c r="C6" s="183"/>
      <c r="D6" s="176" t="s">
        <v>257</v>
      </c>
      <c r="E6" s="177"/>
      <c r="F6" s="177"/>
      <c r="G6" s="177"/>
      <c r="H6" s="177"/>
      <c r="I6" s="177"/>
      <c r="J6" s="177"/>
      <c r="K6" s="177"/>
    </row>
    <row r="7" spans="1:16" s="73" customFormat="1" ht="35.25" customHeight="1">
      <c r="B7" s="182" t="s">
        <v>213</v>
      </c>
      <c r="C7" s="182"/>
      <c r="D7" s="178" t="e">
        <f>VLOOKUP(D6,'C'!G3:M54,2,FALSE)</f>
        <v>#N/A</v>
      </c>
      <c r="E7" s="179"/>
      <c r="F7" s="179"/>
      <c r="G7" s="179"/>
      <c r="H7" s="179"/>
      <c r="I7" s="179"/>
      <c r="J7" s="179"/>
      <c r="K7" s="179"/>
      <c r="L7" s="74"/>
      <c r="M7" s="75"/>
      <c r="N7" s="74"/>
      <c r="O7" s="74"/>
      <c r="P7" s="74"/>
    </row>
    <row r="8" spans="1:16" ht="18.75" customHeight="1">
      <c r="B8" s="166" t="s">
        <v>214</v>
      </c>
      <c r="C8" s="166"/>
      <c r="D8" s="180" t="e">
        <f>VLOOKUP(D6,'C'!G3:M51,3,FALSE)</f>
        <v>#N/A</v>
      </c>
      <c r="E8" s="181"/>
      <c r="F8" s="181"/>
      <c r="G8" s="181"/>
      <c r="H8" s="181"/>
      <c r="I8" s="181"/>
      <c r="J8" s="181"/>
      <c r="K8" s="181"/>
    </row>
    <row r="9" spans="1:16" s="18" customFormat="1" ht="17.25" customHeight="1">
      <c r="B9" s="166" t="s">
        <v>215</v>
      </c>
      <c r="C9" s="166"/>
      <c r="D9" s="180" t="e">
        <f>VLOOKUP(D6,'C'!G3:M51,4,FALSE)</f>
        <v>#N/A</v>
      </c>
      <c r="E9" s="181"/>
      <c r="F9" s="181"/>
      <c r="G9" s="181"/>
      <c r="H9" s="181"/>
      <c r="I9" s="181"/>
      <c r="J9" s="181"/>
      <c r="K9" s="181"/>
      <c r="M9" s="58"/>
    </row>
    <row r="10" spans="1:16" ht="13.5" customHeight="1">
      <c r="G10" s="19"/>
      <c r="H10" s="19"/>
      <c r="I10" s="19"/>
      <c r="J10" s="19"/>
      <c r="K10" s="19"/>
      <c r="L10" s="19"/>
      <c r="M10" s="59"/>
      <c r="N10" s="20"/>
    </row>
    <row r="11" spans="1:16" s="21" customFormat="1" ht="13.5" customHeight="1">
      <c r="B11" s="101" t="s">
        <v>216</v>
      </c>
      <c r="C11" s="108"/>
      <c r="D11" s="108"/>
      <c r="E11" s="108"/>
      <c r="F11" s="108"/>
      <c r="G11" s="109"/>
      <c r="H11" s="109"/>
      <c r="I11" s="109"/>
      <c r="J11" s="109"/>
      <c r="K11" s="109"/>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89" t="s">
        <v>4</v>
      </c>
      <c r="C13" s="189"/>
      <c r="D13" s="194" t="s">
        <v>23</v>
      </c>
      <c r="E13" s="195"/>
      <c r="F13" s="195"/>
      <c r="G13" s="195"/>
      <c r="H13" s="195"/>
      <c r="I13" s="195"/>
      <c r="J13" s="195"/>
      <c r="K13" s="195"/>
      <c r="M13" s="61"/>
    </row>
    <row r="14" spans="1:16" s="27" customFormat="1" ht="15" customHeight="1">
      <c r="A14" s="18"/>
      <c r="B14" s="189" t="s">
        <v>217</v>
      </c>
      <c r="C14" s="189"/>
      <c r="D14" s="192" t="e">
        <f>VLOOKUP(D6,'Evaluaciones 2023'!B3:N585,7,FALSE)</f>
        <v>#N/A</v>
      </c>
      <c r="E14" s="193"/>
      <c r="F14" s="193"/>
      <c r="G14" s="193"/>
      <c r="H14" s="193"/>
      <c r="I14" s="193"/>
      <c r="J14" s="193"/>
      <c r="K14" s="193"/>
      <c r="M14" s="61"/>
    </row>
    <row r="15" spans="1:16" s="27" customFormat="1" ht="15">
      <c r="A15" s="18"/>
      <c r="B15" s="189" t="s">
        <v>218</v>
      </c>
      <c r="C15" s="189"/>
      <c r="D15" s="194">
        <v>1</v>
      </c>
      <c r="E15" s="195"/>
      <c r="F15" s="195"/>
      <c r="G15" s="195"/>
      <c r="H15" s="195"/>
      <c r="I15" s="195"/>
      <c r="J15" s="195"/>
      <c r="K15" s="195"/>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216</v>
      </c>
      <c r="C17" s="184" t="e">
        <f>VLOOKUP(CONCATENATE($D$6,$I4),'Evaluaciones 2023'!$A$1:$L$1158,10,FALSE)</f>
        <v>#N/A</v>
      </c>
      <c r="D17" s="185"/>
      <c r="E17" s="185"/>
      <c r="F17" s="185"/>
      <c r="G17" s="185"/>
      <c r="H17" s="185"/>
      <c r="I17" s="185"/>
      <c r="J17" s="185"/>
      <c r="K17" s="185"/>
      <c r="L17" s="17"/>
      <c r="M17" s="63"/>
      <c r="N17" s="17"/>
      <c r="O17" s="17"/>
      <c r="P17" s="17"/>
    </row>
    <row r="18" spans="1:21" s="27" customFormat="1" ht="17.25" customHeight="1">
      <c r="A18" s="18"/>
      <c r="B18" s="29"/>
      <c r="C18" s="30"/>
      <c r="D18" s="30"/>
      <c r="E18" s="30"/>
      <c r="F18" s="30"/>
      <c r="G18" s="30"/>
      <c r="H18" s="30"/>
      <c r="I18" s="30"/>
      <c r="J18" s="30"/>
      <c r="K18" s="30"/>
      <c r="L18" s="17"/>
      <c r="M18" s="63"/>
      <c r="N18" s="17"/>
      <c r="O18" s="17"/>
      <c r="P18" s="17"/>
    </row>
    <row r="19" spans="1:21" s="27" customFormat="1" ht="144" customHeight="1">
      <c r="A19" s="18"/>
      <c r="B19" s="11" t="s">
        <v>161</v>
      </c>
      <c r="C19" s="184" t="e">
        <f>VLOOKUP(CONCATENATE($D$6,$I4),'Evaluaciones 2023'!$A$1:$L$1158,12,FALSE)</f>
        <v>#N/A</v>
      </c>
      <c r="D19" s="185"/>
      <c r="E19" s="185"/>
      <c r="F19" s="185"/>
      <c r="G19" s="185"/>
      <c r="H19" s="185"/>
      <c r="I19" s="185"/>
      <c r="J19" s="185"/>
      <c r="K19" s="185"/>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87" t="s">
        <v>0</v>
      </c>
      <c r="C21" s="187"/>
      <c r="D21" s="31"/>
      <c r="E21" s="31"/>
      <c r="F21" s="31"/>
      <c r="G21" s="31"/>
      <c r="H21" s="31"/>
      <c r="I21" s="31"/>
      <c r="J21" s="31"/>
      <c r="K21" s="13"/>
      <c r="M21" s="65" t="b">
        <v>0</v>
      </c>
      <c r="N21" s="11"/>
    </row>
    <row r="22" spans="1:21" s="18" customFormat="1" ht="15.75">
      <c r="B22" s="188" t="s">
        <v>219</v>
      </c>
      <c r="C22" s="188"/>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29</v>
      </c>
      <c r="F24" s="51"/>
      <c r="I24" s="17"/>
      <c r="J24" s="32"/>
      <c r="K24" s="11"/>
      <c r="L24" s="32"/>
      <c r="M24" s="66" t="b">
        <v>0</v>
      </c>
      <c r="N24" s="11"/>
      <c r="O24" s="32"/>
    </row>
    <row r="25" spans="1:21" s="18" customFormat="1" ht="15">
      <c r="B25" s="33"/>
      <c r="C25" s="33"/>
      <c r="E25" s="32" t="s">
        <v>37</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86" t="s">
        <v>220</v>
      </c>
      <c r="C27" s="186"/>
      <c r="D27" s="186"/>
      <c r="E27" s="160" t="s">
        <v>256</v>
      </c>
      <c r="F27" s="161"/>
      <c r="G27" s="161"/>
      <c r="H27" s="161"/>
      <c r="I27" s="161"/>
      <c r="J27" s="161"/>
      <c r="K27" s="162"/>
      <c r="L27" s="16"/>
      <c r="M27" s="57"/>
      <c r="N27" s="16"/>
      <c r="O27" s="16"/>
      <c r="P27" s="16"/>
    </row>
    <row r="28" spans="1:21">
      <c r="F28" s="19"/>
      <c r="H28" s="19"/>
      <c r="I28" s="19"/>
      <c r="J28" s="19"/>
      <c r="K28" s="19"/>
      <c r="L28" s="19"/>
      <c r="M28" s="59"/>
      <c r="N28" s="20"/>
    </row>
    <row r="29" spans="1:21" s="21" customFormat="1" ht="13.5" customHeight="1">
      <c r="B29" s="12" t="s">
        <v>221</v>
      </c>
      <c r="C29" s="34"/>
      <c r="D29" s="34"/>
      <c r="E29" s="34"/>
      <c r="F29" s="34"/>
      <c r="G29" s="35"/>
      <c r="H29" s="35"/>
      <c r="I29" s="35"/>
      <c r="J29" s="35"/>
      <c r="K29" s="35"/>
      <c r="L29" s="36"/>
      <c r="M29" s="67"/>
      <c r="N29" s="37"/>
    </row>
    <row r="30" spans="1:21" s="26" customFormat="1" ht="14.25" customHeight="1">
      <c r="A30" s="21"/>
      <c r="B30" s="14"/>
      <c r="C30" s="152" t="s">
        <v>222</v>
      </c>
      <c r="D30" s="152"/>
      <c r="G30" s="24"/>
      <c r="H30" s="11"/>
      <c r="I30" s="11"/>
      <c r="J30" s="11"/>
      <c r="K30" s="11"/>
      <c r="L30" s="11"/>
      <c r="M30" s="38"/>
      <c r="N30" s="11"/>
      <c r="O30" s="11"/>
      <c r="P30" s="11"/>
    </row>
    <row r="31" spans="1:21" ht="15.75">
      <c r="B31" s="159" t="s">
        <v>223</v>
      </c>
      <c r="C31" s="159"/>
      <c r="D31" s="50"/>
      <c r="M31" s="68" t="b">
        <v>0</v>
      </c>
      <c r="Q31" s="21"/>
      <c r="T31" s="21"/>
      <c r="U31" s="21"/>
    </row>
    <row r="32" spans="1:21" ht="15.75">
      <c r="B32" s="159" t="s">
        <v>224</v>
      </c>
      <c r="C32" s="159"/>
      <c r="D32" s="51"/>
      <c r="M32" s="68" t="b">
        <v>0</v>
      </c>
      <c r="Q32" s="21"/>
      <c r="T32" s="21"/>
      <c r="U32" s="21"/>
    </row>
    <row r="33" spans="1:21" ht="15.75">
      <c r="B33" s="174" t="s">
        <v>225</v>
      </c>
      <c r="C33" s="174"/>
      <c r="D33" s="50"/>
      <c r="E33" s="20" t="s">
        <v>226</v>
      </c>
      <c r="F33" s="168"/>
      <c r="G33" s="169"/>
      <c r="H33" s="169"/>
      <c r="I33" s="169"/>
      <c r="J33" s="169"/>
      <c r="K33" s="170"/>
      <c r="M33" s="68" t="b">
        <v>0</v>
      </c>
      <c r="Q33" s="21"/>
      <c r="T33" s="21"/>
      <c r="U33" s="21"/>
    </row>
    <row r="34" spans="1:21" s="38" customFormat="1" ht="15.75">
      <c r="B34" s="175" t="s">
        <v>227</v>
      </c>
      <c r="C34" s="175"/>
      <c r="D34" s="52"/>
      <c r="E34" s="20" t="s">
        <v>226</v>
      </c>
      <c r="F34" s="168"/>
      <c r="G34" s="169"/>
      <c r="H34" s="169"/>
      <c r="I34" s="169"/>
      <c r="J34" s="169"/>
      <c r="K34" s="170"/>
      <c r="L34" s="11"/>
      <c r="M34" s="68" t="b">
        <v>0</v>
      </c>
      <c r="N34" s="11"/>
      <c r="O34" s="11"/>
      <c r="P34" s="11"/>
      <c r="Q34" s="21"/>
      <c r="R34" s="21"/>
      <c r="S34" s="21"/>
      <c r="T34" s="39"/>
      <c r="U34" s="39"/>
    </row>
    <row r="35" spans="1:21" s="38" customFormat="1" ht="15.75">
      <c r="B35" s="175" t="s">
        <v>228</v>
      </c>
      <c r="C35" s="175"/>
      <c r="D35" s="53"/>
      <c r="E35" s="20" t="s">
        <v>226</v>
      </c>
      <c r="F35" s="168"/>
      <c r="G35" s="169"/>
      <c r="H35" s="169"/>
      <c r="I35" s="169"/>
      <c r="J35" s="169"/>
      <c r="K35" s="170"/>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229</v>
      </c>
      <c r="Q37" s="21"/>
      <c r="R37" s="21"/>
      <c r="S37" s="21"/>
      <c r="T37" s="21"/>
      <c r="U37" s="21"/>
    </row>
    <row r="38" spans="1:21" ht="45" customHeight="1">
      <c r="B38" s="160"/>
      <c r="C38" s="161"/>
      <c r="D38" s="161"/>
      <c r="E38" s="161"/>
      <c r="F38" s="161"/>
      <c r="G38" s="161"/>
      <c r="H38" s="161"/>
      <c r="I38" s="161"/>
      <c r="J38" s="161"/>
      <c r="K38" s="162"/>
      <c r="Q38" s="21"/>
      <c r="R38" s="21"/>
      <c r="S38" s="21"/>
      <c r="T38" s="21"/>
      <c r="U38" s="21"/>
    </row>
    <row r="39" spans="1:21" ht="7.5" customHeight="1">
      <c r="Q39" s="21"/>
      <c r="R39" s="21"/>
      <c r="S39" s="21"/>
      <c r="T39" s="21"/>
      <c r="U39" s="21"/>
    </row>
    <row r="40" spans="1:21" ht="15.75" customHeight="1">
      <c r="B40" s="49" t="s">
        <v>230</v>
      </c>
      <c r="C40" s="41"/>
      <c r="D40" s="41"/>
      <c r="E40" s="41"/>
      <c r="Q40" s="21"/>
      <c r="R40" s="21"/>
      <c r="S40" s="21"/>
      <c r="T40" s="21"/>
      <c r="U40" s="21"/>
    </row>
    <row r="41" spans="1:21" ht="45" customHeight="1">
      <c r="B41" s="160"/>
      <c r="C41" s="161"/>
      <c r="D41" s="161"/>
      <c r="E41" s="161"/>
      <c r="F41" s="161"/>
      <c r="G41" s="161"/>
      <c r="H41" s="161"/>
      <c r="I41" s="161"/>
      <c r="J41" s="161"/>
      <c r="K41" s="162"/>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66" t="s">
        <v>231</v>
      </c>
      <c r="C45" s="166"/>
      <c r="D45" s="166"/>
      <c r="E45" s="166"/>
      <c r="F45" s="160" t="s">
        <v>17</v>
      </c>
      <c r="G45" s="161"/>
      <c r="H45" s="161"/>
      <c r="I45" s="161"/>
      <c r="J45" s="161"/>
      <c r="K45" s="162"/>
    </row>
    <row r="46" spans="1:21" ht="20.25" customHeight="1">
      <c r="B46" s="166" t="s">
        <v>232</v>
      </c>
      <c r="C46" s="166"/>
      <c r="D46" s="166"/>
      <c r="E46" s="166"/>
      <c r="F46" s="163"/>
      <c r="G46" s="164"/>
      <c r="H46" s="164"/>
      <c r="I46" s="164"/>
      <c r="J46" s="164"/>
      <c r="K46" s="165"/>
      <c r="L46" s="20"/>
      <c r="M46" s="69"/>
      <c r="N46" s="20"/>
      <c r="O46" s="10"/>
    </row>
    <row r="47" spans="1:21">
      <c r="F47" s="43"/>
      <c r="G47" s="43"/>
      <c r="H47" s="43"/>
      <c r="I47" s="43"/>
      <c r="J47" s="43"/>
      <c r="K47" s="43"/>
      <c r="L47" s="43"/>
      <c r="M47" s="70"/>
      <c r="N47" s="43"/>
      <c r="O47" s="43"/>
      <c r="P47" s="43"/>
    </row>
    <row r="48" spans="1:21" ht="15.75" customHeight="1">
      <c r="A48" s="21"/>
      <c r="B48" s="44" t="s">
        <v>233</v>
      </c>
      <c r="C48" s="22"/>
      <c r="D48" s="22"/>
      <c r="E48" s="22"/>
      <c r="F48" s="22"/>
      <c r="G48" s="23"/>
      <c r="H48" s="23"/>
      <c r="I48" s="23"/>
      <c r="J48" s="23"/>
      <c r="K48" s="23"/>
      <c r="L48" s="20"/>
      <c r="M48" s="69"/>
      <c r="N48" s="20"/>
      <c r="O48" s="10"/>
    </row>
    <row r="50" spans="2:16" ht="64.5" customHeight="1">
      <c r="B50" s="32" t="s">
        <v>216</v>
      </c>
      <c r="C50" s="172" t="e">
        <f>C17</f>
        <v>#N/A</v>
      </c>
      <c r="D50" s="173"/>
      <c r="E50" s="173"/>
      <c r="F50" s="173"/>
      <c r="G50" s="173"/>
      <c r="H50" s="173"/>
      <c r="I50" s="173"/>
      <c r="J50" s="173"/>
      <c r="K50" s="173"/>
    </row>
    <row r="52" spans="2:16" ht="27.75" customHeight="1">
      <c r="B52" s="76" t="s">
        <v>246</v>
      </c>
      <c r="C52" s="171" t="s">
        <v>235</v>
      </c>
      <c r="D52" s="171"/>
      <c r="E52" s="171"/>
      <c r="F52" s="171"/>
      <c r="G52" s="171"/>
      <c r="H52" s="45" t="s">
        <v>236</v>
      </c>
      <c r="I52" s="45" t="s">
        <v>237</v>
      </c>
      <c r="J52" s="45" t="s">
        <v>238</v>
      </c>
      <c r="K52" s="45" t="s">
        <v>239</v>
      </c>
      <c r="L52" s="46"/>
      <c r="M52" s="71"/>
      <c r="N52" s="46"/>
      <c r="O52" s="46"/>
      <c r="P52" s="46"/>
    </row>
    <row r="53" spans="2:16" ht="45" customHeight="1">
      <c r="B53" s="47"/>
      <c r="C53" s="167"/>
      <c r="D53" s="167"/>
      <c r="E53" s="167"/>
      <c r="F53" s="167"/>
      <c r="G53" s="167"/>
      <c r="H53" s="79"/>
      <c r="I53" s="80"/>
      <c r="J53" s="79"/>
      <c r="K53" s="79"/>
      <c r="M53" s="68" t="b">
        <v>0</v>
      </c>
    </row>
    <row r="54" spans="2:16" ht="45" customHeight="1">
      <c r="B54" s="47"/>
      <c r="C54" s="167"/>
      <c r="D54" s="167"/>
      <c r="E54" s="167"/>
      <c r="F54" s="167"/>
      <c r="G54" s="167"/>
      <c r="H54" s="79"/>
      <c r="I54" s="80"/>
      <c r="J54" s="79"/>
      <c r="K54" s="79"/>
      <c r="M54" s="68" t="b">
        <v>1</v>
      </c>
    </row>
    <row r="55" spans="2:16" ht="45" customHeight="1">
      <c r="B55" s="47"/>
      <c r="C55" s="167"/>
      <c r="D55" s="167"/>
      <c r="E55" s="167"/>
      <c r="F55" s="167"/>
      <c r="G55" s="167"/>
      <c r="H55" s="79"/>
      <c r="I55" s="80"/>
      <c r="J55" s="79"/>
      <c r="K55" s="79"/>
      <c r="M55" s="68" t="b">
        <v>0</v>
      </c>
    </row>
    <row r="56" spans="2:16" ht="45" customHeight="1">
      <c r="B56" s="47"/>
      <c r="C56" s="167"/>
      <c r="D56" s="167"/>
      <c r="E56" s="167"/>
      <c r="F56" s="167"/>
      <c r="G56" s="167"/>
      <c r="H56" s="79"/>
      <c r="I56" s="80"/>
      <c r="J56" s="79"/>
      <c r="K56" s="79"/>
      <c r="M56" s="68" t="b">
        <v>0</v>
      </c>
    </row>
    <row r="57" spans="2:16" ht="45" customHeight="1">
      <c r="B57" s="47"/>
      <c r="C57" s="167"/>
      <c r="D57" s="167"/>
      <c r="E57" s="167"/>
      <c r="F57" s="167"/>
      <c r="G57" s="167"/>
      <c r="H57" s="79"/>
      <c r="I57" s="80"/>
      <c r="J57" s="79"/>
      <c r="K57" s="79"/>
      <c r="M57" s="68" t="b">
        <v>0</v>
      </c>
    </row>
    <row r="59" spans="2:16" ht="15.75">
      <c r="B59" s="44" t="s">
        <v>240</v>
      </c>
      <c r="C59" s="22"/>
      <c r="D59" s="22"/>
      <c r="E59" s="22"/>
      <c r="F59" s="22"/>
      <c r="G59" s="23"/>
      <c r="H59" s="23"/>
      <c r="I59" s="23"/>
      <c r="J59" s="23"/>
      <c r="K59" s="23"/>
    </row>
    <row r="60" spans="2:16" ht="3.75" customHeight="1"/>
    <row r="61" spans="2:16" ht="25.5">
      <c r="B61" s="76" t="s">
        <v>248</v>
      </c>
      <c r="C61" s="77" t="s">
        <v>241</v>
      </c>
      <c r="D61" s="153" t="s">
        <v>242</v>
      </c>
      <c r="E61" s="154"/>
      <c r="F61" s="154"/>
      <c r="G61" s="155"/>
      <c r="H61" s="45" t="s">
        <v>236</v>
      </c>
      <c r="I61" s="45" t="s">
        <v>237</v>
      </c>
      <c r="J61" s="45" t="s">
        <v>238</v>
      </c>
      <c r="K61" s="45" t="s">
        <v>239</v>
      </c>
    </row>
    <row r="62" spans="2:16" ht="45" customHeight="1">
      <c r="B62" s="47"/>
      <c r="C62" s="81"/>
      <c r="D62" s="156"/>
      <c r="E62" s="157"/>
      <c r="F62" s="157"/>
      <c r="G62" s="158"/>
      <c r="H62" s="78"/>
      <c r="I62" s="78"/>
      <c r="J62" s="78"/>
      <c r="K62" s="78"/>
      <c r="M62" s="68" t="b">
        <v>0</v>
      </c>
    </row>
    <row r="63" spans="2:16" ht="45" customHeight="1">
      <c r="B63" s="47"/>
      <c r="C63" s="81"/>
      <c r="D63" s="156"/>
      <c r="E63" s="157"/>
      <c r="F63" s="157"/>
      <c r="G63" s="158"/>
      <c r="H63" s="78"/>
      <c r="I63" s="78"/>
      <c r="J63" s="78"/>
      <c r="K63" s="78"/>
      <c r="M63" s="68" t="b">
        <v>0</v>
      </c>
    </row>
    <row r="64" spans="2:16" ht="45" customHeight="1">
      <c r="B64" s="47"/>
      <c r="C64" s="81"/>
      <c r="D64" s="156"/>
      <c r="E64" s="157"/>
      <c r="F64" s="157"/>
      <c r="G64" s="158"/>
      <c r="H64" s="78"/>
      <c r="I64" s="78"/>
      <c r="J64" s="78"/>
      <c r="K64" s="78"/>
      <c r="M64" s="68" t="b">
        <v>0</v>
      </c>
    </row>
    <row r="65" spans="2:13" ht="45" customHeight="1">
      <c r="B65" s="47"/>
      <c r="C65" s="81"/>
      <c r="D65" s="156"/>
      <c r="E65" s="157"/>
      <c r="F65" s="157"/>
      <c r="G65" s="158"/>
      <c r="H65" s="78"/>
      <c r="I65" s="78"/>
      <c r="J65" s="78"/>
      <c r="K65" s="78"/>
      <c r="M65" s="68" t="b">
        <v>0</v>
      </c>
    </row>
    <row r="66" spans="2:13" ht="45" customHeight="1">
      <c r="B66" s="47"/>
      <c r="C66" s="81"/>
      <c r="D66" s="156"/>
      <c r="E66" s="157"/>
      <c r="F66" s="157"/>
      <c r="G66" s="158"/>
      <c r="H66" s="78"/>
      <c r="I66" s="78"/>
      <c r="J66" s="78"/>
      <c r="K66" s="78"/>
      <c r="M66" s="68" t="b">
        <v>0</v>
      </c>
    </row>
    <row r="68" spans="2:13" s="48" customFormat="1" ht="13.5" thickBot="1">
      <c r="M68" s="72"/>
    </row>
  </sheetData>
  <mergeCells count="48">
    <mergeCell ref="D62:G62"/>
    <mergeCell ref="D63:G63"/>
    <mergeCell ref="D64:G64"/>
    <mergeCell ref="D65:G65"/>
    <mergeCell ref="D66:G66"/>
    <mergeCell ref="D61:G61"/>
    <mergeCell ref="B45:E45"/>
    <mergeCell ref="F45:K45"/>
    <mergeCell ref="B46:E46"/>
    <mergeCell ref="F46:K46"/>
    <mergeCell ref="C50:K50"/>
    <mergeCell ref="C52:G52"/>
    <mergeCell ref="C53:G53"/>
    <mergeCell ref="C54:G54"/>
    <mergeCell ref="C55:G55"/>
    <mergeCell ref="C56:G56"/>
    <mergeCell ref="C57:G57"/>
    <mergeCell ref="B41:K41"/>
    <mergeCell ref="B27:D27"/>
    <mergeCell ref="E27:K27"/>
    <mergeCell ref="C30:D30"/>
    <mergeCell ref="B31:C31"/>
    <mergeCell ref="B32:C32"/>
    <mergeCell ref="B33:C33"/>
    <mergeCell ref="F33:K33"/>
    <mergeCell ref="B34:C34"/>
    <mergeCell ref="F34:K34"/>
    <mergeCell ref="B35:C35"/>
    <mergeCell ref="F35:K35"/>
    <mergeCell ref="B38:K38"/>
    <mergeCell ref="B22:C22"/>
    <mergeCell ref="B9:C9"/>
    <mergeCell ref="D9:K9"/>
    <mergeCell ref="B13:C13"/>
    <mergeCell ref="D13:K13"/>
    <mergeCell ref="B14:C14"/>
    <mergeCell ref="D14:K14"/>
    <mergeCell ref="B15:C15"/>
    <mergeCell ref="D15:K15"/>
    <mergeCell ref="C17:K17"/>
    <mergeCell ref="C19:K19"/>
    <mergeCell ref="B21:C21"/>
    <mergeCell ref="B6:C6"/>
    <mergeCell ref="D6:K6"/>
    <mergeCell ref="B7:C7"/>
    <mergeCell ref="D7:K7"/>
    <mergeCell ref="B8:C8"/>
    <mergeCell ref="D8:K8"/>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5649" r:id="rId4" name="Check Box 1">
              <controlPr defaultSize="0" autoFill="0" autoLine="0" autoPict="0" altText="">
                <anchor moveWithCells="1">
                  <from>
                    <xdr:col>4</xdr:col>
                    <xdr:colOff>762000</xdr:colOff>
                    <xdr:row>20</xdr:row>
                    <xdr:rowOff>171450</xdr:rowOff>
                  </from>
                  <to>
                    <xdr:col>5</xdr:col>
                    <xdr:colOff>285750</xdr:colOff>
                    <xdr:row>22</xdr:row>
                    <xdr:rowOff>28575</xdr:rowOff>
                  </to>
                </anchor>
              </controlPr>
            </control>
          </mc:Choice>
        </mc:AlternateContent>
        <mc:AlternateContent xmlns:mc="http://schemas.openxmlformats.org/markup-compatibility/2006">
          <mc:Choice Requires="x14">
            <control shapeId="155650" r:id="rId5" name="Check Box 2">
              <controlPr defaultSize="0" autoFill="0" autoLine="0" autoPict="0" altText="">
                <anchor moveWithCells="1">
                  <from>
                    <xdr:col>4</xdr:col>
                    <xdr:colOff>762000</xdr:colOff>
                    <xdr:row>21</xdr:row>
                    <xdr:rowOff>161925</xdr:rowOff>
                  </from>
                  <to>
                    <xdr:col>5</xdr:col>
                    <xdr:colOff>285750</xdr:colOff>
                    <xdr:row>23</xdr:row>
                    <xdr:rowOff>38100</xdr:rowOff>
                  </to>
                </anchor>
              </controlPr>
            </control>
          </mc:Choice>
        </mc:AlternateContent>
        <mc:AlternateContent xmlns:mc="http://schemas.openxmlformats.org/markup-compatibility/2006">
          <mc:Choice Requires="x14">
            <control shapeId="155651"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55652"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55653" r:id="rId8" name="Check Box 5">
              <controlPr defaultSize="0" autoFill="0" autoLine="0" autoPict="0" altText="">
                <anchor moveWithCells="1">
                  <from>
                    <xdr:col>3</xdr:col>
                    <xdr:colOff>19050</xdr:colOff>
                    <xdr:row>21</xdr:row>
                    <xdr:rowOff>0</xdr:rowOff>
                  </from>
                  <to>
                    <xdr:col>3</xdr:col>
                    <xdr:colOff>323850</xdr:colOff>
                    <xdr:row>22</xdr:row>
                    <xdr:rowOff>66675</xdr:rowOff>
                  </to>
                </anchor>
              </controlPr>
            </control>
          </mc:Choice>
        </mc:AlternateContent>
        <mc:AlternateContent xmlns:mc="http://schemas.openxmlformats.org/markup-compatibility/2006">
          <mc:Choice Requires="x14">
            <control shapeId="155654" r:id="rId9" name="Check Box 6">
              <controlPr defaultSize="0" autoFill="0" autoLine="0" autoPict="0" altText="">
                <anchor moveWithCells="1">
                  <from>
                    <xdr:col>3</xdr:col>
                    <xdr:colOff>57150</xdr:colOff>
                    <xdr:row>29</xdr:row>
                    <xdr:rowOff>161925</xdr:rowOff>
                  </from>
                  <to>
                    <xdr:col>3</xdr:col>
                    <xdr:colOff>361950</xdr:colOff>
                    <xdr:row>30</xdr:row>
                    <xdr:rowOff>152400</xdr:rowOff>
                  </to>
                </anchor>
              </controlPr>
            </control>
          </mc:Choice>
        </mc:AlternateContent>
        <mc:AlternateContent xmlns:mc="http://schemas.openxmlformats.org/markup-compatibility/2006">
          <mc:Choice Requires="x14">
            <control shapeId="155655" r:id="rId10" name="Check Box 7">
              <controlPr defaultSize="0" autoFill="0" autoLine="0" autoPict="0" altText="">
                <anchor moveWithCells="1">
                  <from>
                    <xdr:col>3</xdr:col>
                    <xdr:colOff>57150</xdr:colOff>
                    <xdr:row>30</xdr:row>
                    <xdr:rowOff>161925</xdr:rowOff>
                  </from>
                  <to>
                    <xdr:col>3</xdr:col>
                    <xdr:colOff>361950</xdr:colOff>
                    <xdr:row>32</xdr:row>
                    <xdr:rowOff>66675</xdr:rowOff>
                  </to>
                </anchor>
              </controlPr>
            </control>
          </mc:Choice>
        </mc:AlternateContent>
        <mc:AlternateContent xmlns:mc="http://schemas.openxmlformats.org/markup-compatibility/2006">
          <mc:Choice Requires="x14">
            <control shapeId="155656" r:id="rId11" name="Check Box 8">
              <controlPr defaultSize="0" autoFill="0" autoLine="0" autoPict="0" altText="">
                <anchor moveWithCells="1">
                  <from>
                    <xdr:col>3</xdr:col>
                    <xdr:colOff>57150</xdr:colOff>
                    <xdr:row>31</xdr:row>
                    <xdr:rowOff>161925</xdr:rowOff>
                  </from>
                  <to>
                    <xdr:col>3</xdr:col>
                    <xdr:colOff>361950</xdr:colOff>
                    <xdr:row>33</xdr:row>
                    <xdr:rowOff>66675</xdr:rowOff>
                  </to>
                </anchor>
              </controlPr>
            </control>
          </mc:Choice>
        </mc:AlternateContent>
        <mc:AlternateContent xmlns:mc="http://schemas.openxmlformats.org/markup-compatibility/2006">
          <mc:Choice Requires="x14">
            <control shapeId="155657" r:id="rId12" name="Check Box 9">
              <controlPr defaultSize="0" autoFill="0" autoLine="0" autoPict="0" altText="">
                <anchor moveWithCells="1">
                  <from>
                    <xdr:col>3</xdr:col>
                    <xdr:colOff>57150</xdr:colOff>
                    <xdr:row>32</xdr:row>
                    <xdr:rowOff>190500</xdr:rowOff>
                  </from>
                  <to>
                    <xdr:col>3</xdr:col>
                    <xdr:colOff>361950</xdr:colOff>
                    <xdr:row>34</xdr:row>
                    <xdr:rowOff>104775</xdr:rowOff>
                  </to>
                </anchor>
              </controlPr>
            </control>
          </mc:Choice>
        </mc:AlternateContent>
        <mc:AlternateContent xmlns:mc="http://schemas.openxmlformats.org/markup-compatibility/2006">
          <mc:Choice Requires="x14">
            <control shapeId="155658" r:id="rId13" name="Check Box 10">
              <controlPr defaultSize="0" autoFill="0" autoLine="0" autoPict="0" altText="">
                <anchor moveWithCells="1">
                  <from>
                    <xdr:col>3</xdr:col>
                    <xdr:colOff>57150</xdr:colOff>
                    <xdr:row>33</xdr:row>
                    <xdr:rowOff>190500</xdr:rowOff>
                  </from>
                  <to>
                    <xdr:col>3</xdr:col>
                    <xdr:colOff>361950</xdr:colOff>
                    <xdr:row>35</xdr:row>
                    <xdr:rowOff>104775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'C'!$K$3:$K$7</xm:f>
          </x14:formula1>
          <xm:sqref>O46 F45</xm:sqref>
        </x14:dataValidation>
        <x14:dataValidation type="list" allowBlank="1" showInputMessage="1" showErrorMessage="1">
          <x14:formula1>
            <xm:f>'C'!$C$3:$C$5</xm:f>
          </x14:formula1>
          <xm:sqref>F46</xm:sqref>
        </x14:dataValidation>
        <x14:dataValidation type="list" allowBlank="1" showInputMessage="1" showErrorMessage="1">
          <x14:formula1>
            <xm:f>'C'!$D$3:$D$4</xm:f>
          </x14:formula1>
          <xm:sqref>S34 B53:B57 B62:B66</xm:sqref>
        </x14:dataValidation>
        <x14:dataValidation type="list" allowBlank="1" showInputMessage="1" showErrorMessage="1">
          <x14:formula1>
            <xm:f>'C'!$E$3:$E$16</xm:f>
          </x14:formula1>
          <xm:sqref>D13:L13</xm:sqref>
        </x14:dataValidation>
        <x14:dataValidation type="list" allowBlank="1" showInputMessage="1" showErrorMessage="1">
          <x14:formula1>
            <xm:f>'C'!$L$3:$L$313</xm:f>
          </x14:formula1>
          <xm:sqref>D15</xm:sqref>
        </x14:dataValidation>
        <x14:dataValidation type="list" allowBlank="1" showInputMessage="1" showErrorMessage="1">
          <x14:formula1>
            <xm:f>'C'!$L$3:$L$48</xm:f>
          </x14:formula1>
          <xm:sqref>I4</xm:sqref>
        </x14:dataValidation>
        <x14:dataValidation type="list" allowBlank="1" showErrorMessage="1">
          <x14:formula1>
            <xm:f>'C'!$G$3:$G$50</xm:f>
          </x14:formula1>
          <xm:sqref>D6</xm:sqref>
        </x14:dataValidation>
      </x14:dataValidations>
    </ext>
  </extLst>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68"/>
  <sheetViews>
    <sheetView topLeftCell="B7" workbookViewId="0">
      <selection activeCell="D6" sqref="D6:K6"/>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258</v>
      </c>
      <c r="C1" s="96"/>
      <c r="D1" s="96"/>
      <c r="E1" s="96"/>
      <c r="F1" s="96"/>
      <c r="G1" s="96"/>
      <c r="H1" s="96"/>
      <c r="I1" s="96"/>
      <c r="J1" s="97"/>
      <c r="K1" s="97"/>
      <c r="L1" s="7"/>
      <c r="M1" s="55"/>
      <c r="N1" s="7"/>
    </row>
    <row r="2" spans="1:16" s="6" customFormat="1" ht="18.75">
      <c r="B2" s="98" t="s">
        <v>208</v>
      </c>
      <c r="C2" s="99"/>
      <c r="D2" s="100"/>
      <c r="E2" s="100"/>
      <c r="F2" s="100"/>
      <c r="G2" s="100"/>
      <c r="H2" s="100"/>
      <c r="I2" s="100"/>
      <c r="J2" s="97"/>
      <c r="K2" s="97"/>
      <c r="L2" s="7"/>
      <c r="M2" s="55"/>
      <c r="N2" s="7"/>
    </row>
    <row r="3" spans="1:16" s="8" customFormat="1" ht="11.25">
      <c r="B3" s="9"/>
      <c r="C3" s="10"/>
      <c r="M3" s="56"/>
    </row>
    <row r="4" spans="1:16" ht="15.75">
      <c r="B4" s="101" t="s">
        <v>209</v>
      </c>
      <c r="C4" s="102"/>
      <c r="D4" s="103"/>
      <c r="E4" s="103"/>
      <c r="F4" s="104"/>
      <c r="G4" s="103"/>
      <c r="H4" s="105" t="s">
        <v>210</v>
      </c>
      <c r="I4" s="106">
        <v>1</v>
      </c>
      <c r="J4" s="107" t="s">
        <v>211</v>
      </c>
      <c r="K4" s="107">
        <f>COUNTIF('Evaluaciones 2023'!B:B,D6)</f>
        <v>0</v>
      </c>
      <c r="L4" s="8"/>
      <c r="M4" s="56"/>
      <c r="N4" s="8"/>
      <c r="O4" s="8"/>
      <c r="P4" s="8"/>
    </row>
    <row r="5" spans="1:16" s="16" customFormat="1" ht="5.25" customHeight="1">
      <c r="A5" s="11"/>
      <c r="B5" s="14"/>
      <c r="C5" s="15"/>
      <c r="F5" s="17"/>
      <c r="M5" s="57"/>
    </row>
    <row r="6" spans="1:16" ht="24.75" customHeight="1">
      <c r="B6" s="183" t="s">
        <v>212</v>
      </c>
      <c r="C6" s="183"/>
      <c r="D6" s="176" t="s">
        <v>83</v>
      </c>
      <c r="E6" s="177"/>
      <c r="F6" s="177"/>
      <c r="G6" s="177"/>
      <c r="H6" s="177"/>
      <c r="I6" s="177"/>
      <c r="J6" s="177"/>
      <c r="K6" s="177"/>
    </row>
    <row r="7" spans="1:16" s="73" customFormat="1" ht="35.25" customHeight="1">
      <c r="B7" s="182" t="s">
        <v>213</v>
      </c>
      <c r="C7" s="182"/>
      <c r="D7" s="178" t="str">
        <f>VLOOKUP(D6,'C'!G3:M54,2,FALSE)</f>
        <v>617 Dirección General de Bachillerato Tecnológico de Educación y Promoción Deportiva</v>
      </c>
      <c r="E7" s="179"/>
      <c r="F7" s="179"/>
      <c r="G7" s="179"/>
      <c r="H7" s="179"/>
      <c r="I7" s="179"/>
      <c r="J7" s="179"/>
      <c r="K7" s="179"/>
      <c r="L7" s="74"/>
      <c r="M7" s="75"/>
      <c r="N7" s="74"/>
      <c r="O7" s="74"/>
      <c r="P7" s="74"/>
    </row>
    <row r="8" spans="1:16" ht="18.75" customHeight="1">
      <c r="B8" s="166" t="s">
        <v>214</v>
      </c>
      <c r="C8" s="166"/>
      <c r="D8" s="180" t="str">
        <f>VLOOKUP(D6,'C'!G3:M51,3,FALSE)</f>
        <v>Ficha de Monitoreo y Evaluación de Diseño</v>
      </c>
      <c r="E8" s="181"/>
      <c r="F8" s="181"/>
      <c r="G8" s="181"/>
      <c r="H8" s="181"/>
      <c r="I8" s="181"/>
      <c r="J8" s="181"/>
      <c r="K8" s="181"/>
    </row>
    <row r="9" spans="1:16" s="18" customFormat="1" ht="17.25" customHeight="1">
      <c r="B9" s="166" t="s">
        <v>215</v>
      </c>
      <c r="C9" s="166"/>
      <c r="D9" s="180">
        <f>VLOOKUP(D6,'C'!G3:M51,4,FALSE)</f>
        <v>2023</v>
      </c>
      <c r="E9" s="181"/>
      <c r="F9" s="181"/>
      <c r="G9" s="181"/>
      <c r="H9" s="181"/>
      <c r="I9" s="181"/>
      <c r="J9" s="181"/>
      <c r="K9" s="181"/>
      <c r="M9" s="58"/>
    </row>
    <row r="10" spans="1:16" ht="13.5" customHeight="1">
      <c r="G10" s="19"/>
      <c r="H10" s="19"/>
      <c r="I10" s="19"/>
      <c r="J10" s="19"/>
      <c r="K10" s="19"/>
      <c r="L10" s="19"/>
      <c r="M10" s="59"/>
      <c r="N10" s="20"/>
    </row>
    <row r="11" spans="1:16" s="21" customFormat="1" ht="13.5" customHeight="1">
      <c r="B11" s="101" t="s">
        <v>216</v>
      </c>
      <c r="C11" s="108"/>
      <c r="D11" s="108"/>
      <c r="E11" s="108"/>
      <c r="F11" s="108"/>
      <c r="G11" s="109"/>
      <c r="H11" s="109"/>
      <c r="I11" s="109"/>
      <c r="J11" s="109"/>
      <c r="K11" s="109"/>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89" t="s">
        <v>4</v>
      </c>
      <c r="C13" s="189"/>
      <c r="D13" s="194" t="s">
        <v>23</v>
      </c>
      <c r="E13" s="195"/>
      <c r="F13" s="195"/>
      <c r="G13" s="195"/>
      <c r="H13" s="195"/>
      <c r="I13" s="195"/>
      <c r="J13" s="195"/>
      <c r="K13" s="195"/>
      <c r="M13" s="61"/>
    </row>
    <row r="14" spans="1:16" s="27" customFormat="1" ht="15" customHeight="1">
      <c r="A14" s="18"/>
      <c r="B14" s="189" t="s">
        <v>217</v>
      </c>
      <c r="C14" s="189"/>
      <c r="D14" s="192" t="e">
        <f>VLOOKUP(D6,'Evaluaciones 2023'!B3:N585,7,FALSE)</f>
        <v>#N/A</v>
      </c>
      <c r="E14" s="193"/>
      <c r="F14" s="193"/>
      <c r="G14" s="193"/>
      <c r="H14" s="193"/>
      <c r="I14" s="193"/>
      <c r="J14" s="193"/>
      <c r="K14" s="193"/>
      <c r="M14" s="61"/>
    </row>
    <row r="15" spans="1:16" s="27" customFormat="1" ht="15">
      <c r="A15" s="18"/>
      <c r="B15" s="189" t="s">
        <v>218</v>
      </c>
      <c r="C15" s="189"/>
      <c r="D15" s="194">
        <v>1</v>
      </c>
      <c r="E15" s="195"/>
      <c r="F15" s="195"/>
      <c r="G15" s="195"/>
      <c r="H15" s="195"/>
      <c r="I15" s="195"/>
      <c r="J15" s="195"/>
      <c r="K15" s="195"/>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216</v>
      </c>
      <c r="C17" s="184" t="e">
        <f>VLOOKUP(CONCATENATE($D$6,$I4),'Evaluaciones 2023'!$A$1:$L$1158,10,FALSE)</f>
        <v>#N/A</v>
      </c>
      <c r="D17" s="185"/>
      <c r="E17" s="185"/>
      <c r="F17" s="185"/>
      <c r="G17" s="185"/>
      <c r="H17" s="185"/>
      <c r="I17" s="185"/>
      <c r="J17" s="185"/>
      <c r="K17" s="185"/>
      <c r="L17" s="17"/>
      <c r="M17" s="63"/>
      <c r="N17" s="17"/>
      <c r="O17" s="17"/>
      <c r="P17" s="17"/>
    </row>
    <row r="18" spans="1:21" s="27" customFormat="1" ht="17.25" customHeight="1">
      <c r="A18" s="18"/>
      <c r="B18" s="29"/>
      <c r="C18" s="30"/>
      <c r="D18" s="30"/>
      <c r="E18" s="30"/>
      <c r="F18" s="30"/>
      <c r="G18" s="30"/>
      <c r="H18" s="30"/>
      <c r="I18" s="30"/>
      <c r="J18" s="30"/>
      <c r="K18" s="30"/>
      <c r="L18" s="17"/>
      <c r="M18" s="63"/>
      <c r="N18" s="17"/>
      <c r="O18" s="17"/>
      <c r="P18" s="17"/>
    </row>
    <row r="19" spans="1:21" s="27" customFormat="1" ht="144" customHeight="1">
      <c r="A19" s="18"/>
      <c r="B19" s="11" t="s">
        <v>161</v>
      </c>
      <c r="C19" s="184" t="e">
        <f>VLOOKUP(CONCATENATE($D$6,$I4),'Evaluaciones 2023'!$A$1:$L$1158,12,FALSE)</f>
        <v>#N/A</v>
      </c>
      <c r="D19" s="185"/>
      <c r="E19" s="185"/>
      <c r="F19" s="185"/>
      <c r="G19" s="185"/>
      <c r="H19" s="185"/>
      <c r="I19" s="185"/>
      <c r="J19" s="185"/>
      <c r="K19" s="185"/>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87" t="s">
        <v>0</v>
      </c>
      <c r="C21" s="187"/>
      <c r="D21" s="31"/>
      <c r="E21" s="31"/>
      <c r="F21" s="31"/>
      <c r="G21" s="31"/>
      <c r="H21" s="31"/>
      <c r="I21" s="31"/>
      <c r="J21" s="31"/>
      <c r="K21" s="13"/>
      <c r="M21" s="65" t="b">
        <v>0</v>
      </c>
      <c r="N21" s="11"/>
    </row>
    <row r="22" spans="1:21" s="18" customFormat="1" ht="15.75">
      <c r="B22" s="188" t="s">
        <v>219</v>
      </c>
      <c r="C22" s="188"/>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29</v>
      </c>
      <c r="F24" s="51"/>
      <c r="I24" s="17"/>
      <c r="J24" s="32"/>
      <c r="K24" s="11"/>
      <c r="L24" s="32"/>
      <c r="M24" s="66" t="b">
        <v>0</v>
      </c>
      <c r="N24" s="11"/>
      <c r="O24" s="32"/>
    </row>
    <row r="25" spans="1:21" s="18" customFormat="1" ht="15">
      <c r="B25" s="33"/>
      <c r="C25" s="33"/>
      <c r="E25" s="32" t="s">
        <v>37</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86" t="s">
        <v>220</v>
      </c>
      <c r="C27" s="186"/>
      <c r="D27" s="186"/>
      <c r="E27" s="160" t="s">
        <v>256</v>
      </c>
      <c r="F27" s="161"/>
      <c r="G27" s="161"/>
      <c r="H27" s="161"/>
      <c r="I27" s="161"/>
      <c r="J27" s="161"/>
      <c r="K27" s="162"/>
      <c r="L27" s="16"/>
      <c r="M27" s="57"/>
      <c r="N27" s="16"/>
      <c r="O27" s="16"/>
      <c r="P27" s="16"/>
    </row>
    <row r="28" spans="1:21">
      <c r="F28" s="19"/>
      <c r="H28" s="19"/>
      <c r="I28" s="19"/>
      <c r="J28" s="19"/>
      <c r="K28" s="19"/>
      <c r="L28" s="19"/>
      <c r="M28" s="59"/>
      <c r="N28" s="20"/>
    </row>
    <row r="29" spans="1:21" s="21" customFormat="1" ht="13.5" customHeight="1">
      <c r="B29" s="12" t="s">
        <v>221</v>
      </c>
      <c r="C29" s="34"/>
      <c r="D29" s="34"/>
      <c r="E29" s="34"/>
      <c r="F29" s="34"/>
      <c r="G29" s="35"/>
      <c r="H29" s="35"/>
      <c r="I29" s="35"/>
      <c r="J29" s="35"/>
      <c r="K29" s="35"/>
      <c r="L29" s="36"/>
      <c r="M29" s="67"/>
      <c r="N29" s="37"/>
    </row>
    <row r="30" spans="1:21" s="26" customFormat="1" ht="14.25" customHeight="1">
      <c r="A30" s="21"/>
      <c r="B30" s="14"/>
      <c r="C30" s="152" t="s">
        <v>222</v>
      </c>
      <c r="D30" s="152"/>
      <c r="G30" s="24"/>
      <c r="H30" s="11"/>
      <c r="I30" s="11"/>
      <c r="J30" s="11"/>
      <c r="K30" s="11"/>
      <c r="L30" s="11"/>
      <c r="M30" s="38"/>
      <c r="N30" s="11"/>
      <c r="O30" s="11"/>
      <c r="P30" s="11"/>
    </row>
    <row r="31" spans="1:21" ht="15.75">
      <c r="B31" s="159" t="s">
        <v>223</v>
      </c>
      <c r="C31" s="159"/>
      <c r="D31" s="50"/>
      <c r="M31" s="68" t="b">
        <v>0</v>
      </c>
      <c r="Q31" s="21"/>
      <c r="T31" s="21"/>
      <c r="U31" s="21"/>
    </row>
    <row r="32" spans="1:21" ht="15.75">
      <c r="B32" s="159" t="s">
        <v>224</v>
      </c>
      <c r="C32" s="159"/>
      <c r="D32" s="51"/>
      <c r="M32" s="68" t="b">
        <v>0</v>
      </c>
      <c r="Q32" s="21"/>
      <c r="T32" s="21"/>
      <c r="U32" s="21"/>
    </row>
    <row r="33" spans="1:21" ht="15.75">
      <c r="B33" s="174" t="s">
        <v>225</v>
      </c>
      <c r="C33" s="174"/>
      <c r="D33" s="50"/>
      <c r="E33" s="20" t="s">
        <v>226</v>
      </c>
      <c r="F33" s="168"/>
      <c r="G33" s="169"/>
      <c r="H33" s="169"/>
      <c r="I33" s="169"/>
      <c r="J33" s="169"/>
      <c r="K33" s="170"/>
      <c r="M33" s="68" t="b">
        <v>0</v>
      </c>
      <c r="Q33" s="21"/>
      <c r="T33" s="21"/>
      <c r="U33" s="21"/>
    </row>
    <row r="34" spans="1:21" s="38" customFormat="1" ht="15.75">
      <c r="B34" s="175" t="s">
        <v>227</v>
      </c>
      <c r="C34" s="175"/>
      <c r="D34" s="52"/>
      <c r="E34" s="20" t="s">
        <v>226</v>
      </c>
      <c r="F34" s="168"/>
      <c r="G34" s="169"/>
      <c r="H34" s="169"/>
      <c r="I34" s="169"/>
      <c r="J34" s="169"/>
      <c r="K34" s="170"/>
      <c r="L34" s="11"/>
      <c r="M34" s="68" t="b">
        <v>0</v>
      </c>
      <c r="N34" s="11"/>
      <c r="O34" s="11"/>
      <c r="P34" s="11"/>
      <c r="Q34" s="21"/>
      <c r="R34" s="21"/>
      <c r="S34" s="21"/>
      <c r="T34" s="39"/>
      <c r="U34" s="39"/>
    </row>
    <row r="35" spans="1:21" s="38" customFormat="1" ht="15.75">
      <c r="B35" s="175" t="s">
        <v>228</v>
      </c>
      <c r="C35" s="175"/>
      <c r="D35" s="53"/>
      <c r="E35" s="20" t="s">
        <v>226</v>
      </c>
      <c r="F35" s="168"/>
      <c r="G35" s="169"/>
      <c r="H35" s="169"/>
      <c r="I35" s="169"/>
      <c r="J35" s="169"/>
      <c r="K35" s="170"/>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229</v>
      </c>
      <c r="Q37" s="21"/>
      <c r="R37" s="21"/>
      <c r="S37" s="21"/>
      <c r="T37" s="21"/>
      <c r="U37" s="21"/>
    </row>
    <row r="38" spans="1:21" ht="45" customHeight="1">
      <c r="B38" s="160"/>
      <c r="C38" s="161"/>
      <c r="D38" s="161"/>
      <c r="E38" s="161"/>
      <c r="F38" s="161"/>
      <c r="G38" s="161"/>
      <c r="H38" s="161"/>
      <c r="I38" s="161"/>
      <c r="J38" s="161"/>
      <c r="K38" s="162"/>
      <c r="Q38" s="21"/>
      <c r="R38" s="21"/>
      <c r="S38" s="21"/>
      <c r="T38" s="21"/>
      <c r="U38" s="21"/>
    </row>
    <row r="39" spans="1:21" ht="7.5" customHeight="1">
      <c r="Q39" s="21"/>
      <c r="R39" s="21"/>
      <c r="S39" s="21"/>
      <c r="T39" s="21"/>
      <c r="U39" s="21"/>
    </row>
    <row r="40" spans="1:21" ht="15.75" customHeight="1">
      <c r="B40" s="49" t="s">
        <v>230</v>
      </c>
      <c r="C40" s="41"/>
      <c r="D40" s="41"/>
      <c r="E40" s="41"/>
      <c r="Q40" s="21"/>
      <c r="R40" s="21"/>
      <c r="S40" s="21"/>
      <c r="T40" s="21"/>
      <c r="U40" s="21"/>
    </row>
    <row r="41" spans="1:21" ht="45" customHeight="1">
      <c r="B41" s="160"/>
      <c r="C41" s="161"/>
      <c r="D41" s="161"/>
      <c r="E41" s="161"/>
      <c r="F41" s="161"/>
      <c r="G41" s="161"/>
      <c r="H41" s="161"/>
      <c r="I41" s="161"/>
      <c r="J41" s="161"/>
      <c r="K41" s="162"/>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66" t="s">
        <v>231</v>
      </c>
      <c r="C45" s="166"/>
      <c r="D45" s="166"/>
      <c r="E45" s="166"/>
      <c r="F45" s="160" t="s">
        <v>17</v>
      </c>
      <c r="G45" s="161"/>
      <c r="H45" s="161"/>
      <c r="I45" s="161"/>
      <c r="J45" s="161"/>
      <c r="K45" s="162"/>
    </row>
    <row r="46" spans="1:21" ht="20.25" customHeight="1">
      <c r="B46" s="166" t="s">
        <v>232</v>
      </c>
      <c r="C46" s="166"/>
      <c r="D46" s="166"/>
      <c r="E46" s="166"/>
      <c r="F46" s="163"/>
      <c r="G46" s="164"/>
      <c r="H46" s="164"/>
      <c r="I46" s="164"/>
      <c r="J46" s="164"/>
      <c r="K46" s="165"/>
      <c r="L46" s="20"/>
      <c r="M46" s="69"/>
      <c r="N46" s="20"/>
      <c r="O46" s="10"/>
    </row>
    <row r="47" spans="1:21">
      <c r="F47" s="43"/>
      <c r="G47" s="43"/>
      <c r="H47" s="43"/>
      <c r="I47" s="43"/>
      <c r="J47" s="43"/>
      <c r="K47" s="43"/>
      <c r="L47" s="43"/>
      <c r="M47" s="70"/>
      <c r="N47" s="43"/>
      <c r="O47" s="43"/>
      <c r="P47" s="43"/>
    </row>
    <row r="48" spans="1:21" ht="15.75" customHeight="1">
      <c r="A48" s="21"/>
      <c r="B48" s="44" t="s">
        <v>233</v>
      </c>
      <c r="C48" s="22"/>
      <c r="D48" s="22"/>
      <c r="E48" s="22"/>
      <c r="F48" s="22"/>
      <c r="G48" s="23"/>
      <c r="H48" s="23"/>
      <c r="I48" s="23"/>
      <c r="J48" s="23"/>
      <c r="K48" s="23"/>
      <c r="L48" s="20"/>
      <c r="M48" s="69"/>
      <c r="N48" s="20"/>
      <c r="O48" s="10"/>
    </row>
    <row r="50" spans="2:16" ht="64.5" customHeight="1">
      <c r="B50" s="32" t="s">
        <v>216</v>
      </c>
      <c r="C50" s="172" t="e">
        <f>C17</f>
        <v>#N/A</v>
      </c>
      <c r="D50" s="173"/>
      <c r="E50" s="173"/>
      <c r="F50" s="173"/>
      <c r="G50" s="173"/>
      <c r="H50" s="173"/>
      <c r="I50" s="173"/>
      <c r="J50" s="173"/>
      <c r="K50" s="173"/>
    </row>
    <row r="52" spans="2:16" ht="27.75" customHeight="1">
      <c r="B52" s="76" t="s">
        <v>246</v>
      </c>
      <c r="C52" s="171" t="s">
        <v>235</v>
      </c>
      <c r="D52" s="171"/>
      <c r="E52" s="171"/>
      <c r="F52" s="171"/>
      <c r="G52" s="171"/>
      <c r="H52" s="45" t="s">
        <v>236</v>
      </c>
      <c r="I52" s="45" t="s">
        <v>237</v>
      </c>
      <c r="J52" s="45" t="s">
        <v>238</v>
      </c>
      <c r="K52" s="45" t="s">
        <v>239</v>
      </c>
      <c r="L52" s="46"/>
      <c r="M52" s="71"/>
      <c r="N52" s="46"/>
      <c r="O52" s="46"/>
      <c r="P52" s="46"/>
    </row>
    <row r="53" spans="2:16" ht="45" customHeight="1">
      <c r="B53" s="47"/>
      <c r="C53" s="167"/>
      <c r="D53" s="167"/>
      <c r="E53" s="167"/>
      <c r="F53" s="167"/>
      <c r="G53" s="167"/>
      <c r="H53" s="79"/>
      <c r="I53" s="80"/>
      <c r="J53" s="79"/>
      <c r="K53" s="79"/>
      <c r="M53" s="68" t="b">
        <v>0</v>
      </c>
    </row>
    <row r="54" spans="2:16" ht="45" customHeight="1">
      <c r="B54" s="47"/>
      <c r="C54" s="167"/>
      <c r="D54" s="167"/>
      <c r="E54" s="167"/>
      <c r="F54" s="167"/>
      <c r="G54" s="167"/>
      <c r="H54" s="79"/>
      <c r="I54" s="80"/>
      <c r="J54" s="79"/>
      <c r="K54" s="79"/>
      <c r="M54" s="68" t="b">
        <v>1</v>
      </c>
    </row>
    <row r="55" spans="2:16" ht="45" customHeight="1">
      <c r="B55" s="47"/>
      <c r="C55" s="167"/>
      <c r="D55" s="167"/>
      <c r="E55" s="167"/>
      <c r="F55" s="167"/>
      <c r="G55" s="167"/>
      <c r="H55" s="79"/>
      <c r="I55" s="80"/>
      <c r="J55" s="79"/>
      <c r="K55" s="79"/>
      <c r="M55" s="68" t="b">
        <v>0</v>
      </c>
    </row>
    <row r="56" spans="2:16" ht="45" customHeight="1">
      <c r="B56" s="47"/>
      <c r="C56" s="167"/>
      <c r="D56" s="167"/>
      <c r="E56" s="167"/>
      <c r="F56" s="167"/>
      <c r="G56" s="167"/>
      <c r="H56" s="79"/>
      <c r="I56" s="80"/>
      <c r="J56" s="79"/>
      <c r="K56" s="79"/>
      <c r="M56" s="68" t="b">
        <v>0</v>
      </c>
    </row>
    <row r="57" spans="2:16" ht="45" customHeight="1">
      <c r="B57" s="47"/>
      <c r="C57" s="167"/>
      <c r="D57" s="167"/>
      <c r="E57" s="167"/>
      <c r="F57" s="167"/>
      <c r="G57" s="167"/>
      <c r="H57" s="79"/>
      <c r="I57" s="80"/>
      <c r="J57" s="79"/>
      <c r="K57" s="79"/>
      <c r="M57" s="68" t="b">
        <v>0</v>
      </c>
    </row>
    <row r="59" spans="2:16" ht="15.75">
      <c r="B59" s="44" t="s">
        <v>240</v>
      </c>
      <c r="C59" s="22"/>
      <c r="D59" s="22"/>
      <c r="E59" s="22"/>
      <c r="F59" s="22"/>
      <c r="G59" s="23"/>
      <c r="H59" s="23"/>
      <c r="I59" s="23"/>
      <c r="J59" s="23"/>
      <c r="K59" s="23"/>
    </row>
    <row r="60" spans="2:16" ht="3.75" customHeight="1"/>
    <row r="61" spans="2:16" ht="25.5">
      <c r="B61" s="76" t="s">
        <v>248</v>
      </c>
      <c r="C61" s="77" t="s">
        <v>241</v>
      </c>
      <c r="D61" s="153" t="s">
        <v>242</v>
      </c>
      <c r="E61" s="154"/>
      <c r="F61" s="154"/>
      <c r="G61" s="155"/>
      <c r="H61" s="45" t="s">
        <v>236</v>
      </c>
      <c r="I61" s="45" t="s">
        <v>237</v>
      </c>
      <c r="J61" s="45" t="s">
        <v>238</v>
      </c>
      <c r="K61" s="45" t="s">
        <v>239</v>
      </c>
    </row>
    <row r="62" spans="2:16" ht="45" customHeight="1">
      <c r="B62" s="47"/>
      <c r="C62" s="81"/>
      <c r="D62" s="156"/>
      <c r="E62" s="157"/>
      <c r="F62" s="157"/>
      <c r="G62" s="158"/>
      <c r="H62" s="78"/>
      <c r="I62" s="78"/>
      <c r="J62" s="78"/>
      <c r="K62" s="78"/>
      <c r="M62" s="68" t="b">
        <v>0</v>
      </c>
    </row>
    <row r="63" spans="2:16" ht="45" customHeight="1">
      <c r="B63" s="47"/>
      <c r="C63" s="81"/>
      <c r="D63" s="156"/>
      <c r="E63" s="157"/>
      <c r="F63" s="157"/>
      <c r="G63" s="158"/>
      <c r="H63" s="78"/>
      <c r="I63" s="78"/>
      <c r="J63" s="78"/>
      <c r="K63" s="78"/>
      <c r="M63" s="68" t="b">
        <v>0</v>
      </c>
    </row>
    <row r="64" spans="2:16" ht="45" customHeight="1">
      <c r="B64" s="47"/>
      <c r="C64" s="81"/>
      <c r="D64" s="156"/>
      <c r="E64" s="157"/>
      <c r="F64" s="157"/>
      <c r="G64" s="158"/>
      <c r="H64" s="78"/>
      <c r="I64" s="78"/>
      <c r="J64" s="78"/>
      <c r="K64" s="78"/>
      <c r="M64" s="68" t="b">
        <v>0</v>
      </c>
    </row>
    <row r="65" spans="2:13" ht="45" customHeight="1">
      <c r="B65" s="47"/>
      <c r="C65" s="81"/>
      <c r="D65" s="156"/>
      <c r="E65" s="157"/>
      <c r="F65" s="157"/>
      <c r="G65" s="158"/>
      <c r="H65" s="78"/>
      <c r="I65" s="78"/>
      <c r="J65" s="78"/>
      <c r="K65" s="78"/>
      <c r="M65" s="68" t="b">
        <v>0</v>
      </c>
    </row>
    <row r="66" spans="2:13" ht="45" customHeight="1">
      <c r="B66" s="47"/>
      <c r="C66" s="81"/>
      <c r="D66" s="156"/>
      <c r="E66" s="157"/>
      <c r="F66" s="157"/>
      <c r="G66" s="158"/>
      <c r="H66" s="78"/>
      <c r="I66" s="78"/>
      <c r="J66" s="78"/>
      <c r="K66" s="78"/>
      <c r="M66" s="68" t="b">
        <v>0</v>
      </c>
    </row>
    <row r="68" spans="2:13" s="48" customFormat="1" ht="13.5" thickBot="1">
      <c r="M68" s="72"/>
    </row>
  </sheetData>
  <mergeCells count="48">
    <mergeCell ref="D62:G62"/>
    <mergeCell ref="D63:G63"/>
    <mergeCell ref="D64:G64"/>
    <mergeCell ref="D65:G65"/>
    <mergeCell ref="D66:G66"/>
    <mergeCell ref="D61:G61"/>
    <mergeCell ref="B45:E45"/>
    <mergeCell ref="F45:K45"/>
    <mergeCell ref="B46:E46"/>
    <mergeCell ref="F46:K46"/>
    <mergeCell ref="C50:K50"/>
    <mergeCell ref="C52:G52"/>
    <mergeCell ref="C53:G53"/>
    <mergeCell ref="C54:G54"/>
    <mergeCell ref="C55:G55"/>
    <mergeCell ref="C56:G56"/>
    <mergeCell ref="C57:G57"/>
    <mergeCell ref="B41:K41"/>
    <mergeCell ref="B27:D27"/>
    <mergeCell ref="E27:K27"/>
    <mergeCell ref="C30:D30"/>
    <mergeCell ref="B31:C31"/>
    <mergeCell ref="B32:C32"/>
    <mergeCell ref="B33:C33"/>
    <mergeCell ref="F33:K33"/>
    <mergeCell ref="B34:C34"/>
    <mergeCell ref="F34:K34"/>
    <mergeCell ref="B35:C35"/>
    <mergeCell ref="F35:K35"/>
    <mergeCell ref="B38:K38"/>
    <mergeCell ref="B22:C22"/>
    <mergeCell ref="B9:C9"/>
    <mergeCell ref="D9:K9"/>
    <mergeCell ref="B13:C13"/>
    <mergeCell ref="D13:K13"/>
    <mergeCell ref="B14:C14"/>
    <mergeCell ref="D14:K14"/>
    <mergeCell ref="B15:C15"/>
    <mergeCell ref="D15:K15"/>
    <mergeCell ref="C17:K17"/>
    <mergeCell ref="C19:K19"/>
    <mergeCell ref="B21:C21"/>
    <mergeCell ref="B6:C6"/>
    <mergeCell ref="D6:K6"/>
    <mergeCell ref="B7:C7"/>
    <mergeCell ref="D7:K7"/>
    <mergeCell ref="B8:C8"/>
    <mergeCell ref="D8:K8"/>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0705" r:id="rId4" name="Check Box 1">
              <controlPr defaultSize="0" autoFill="0" autoLine="0" autoPict="0" altText="">
                <anchor moveWithCells="1">
                  <from>
                    <xdr:col>4</xdr:col>
                    <xdr:colOff>762000</xdr:colOff>
                    <xdr:row>20</xdr:row>
                    <xdr:rowOff>171450</xdr:rowOff>
                  </from>
                  <to>
                    <xdr:col>5</xdr:col>
                    <xdr:colOff>285750</xdr:colOff>
                    <xdr:row>22</xdr:row>
                    <xdr:rowOff>28575</xdr:rowOff>
                  </to>
                </anchor>
              </controlPr>
            </control>
          </mc:Choice>
        </mc:AlternateContent>
        <mc:AlternateContent xmlns:mc="http://schemas.openxmlformats.org/markup-compatibility/2006">
          <mc:Choice Requires="x14">
            <control shapeId="200706" r:id="rId5" name="Check Box 2">
              <controlPr defaultSize="0" autoFill="0" autoLine="0" autoPict="0" altText="">
                <anchor moveWithCells="1">
                  <from>
                    <xdr:col>4</xdr:col>
                    <xdr:colOff>762000</xdr:colOff>
                    <xdr:row>21</xdr:row>
                    <xdr:rowOff>161925</xdr:rowOff>
                  </from>
                  <to>
                    <xdr:col>5</xdr:col>
                    <xdr:colOff>285750</xdr:colOff>
                    <xdr:row>23</xdr:row>
                    <xdr:rowOff>38100</xdr:rowOff>
                  </to>
                </anchor>
              </controlPr>
            </control>
          </mc:Choice>
        </mc:AlternateContent>
        <mc:AlternateContent xmlns:mc="http://schemas.openxmlformats.org/markup-compatibility/2006">
          <mc:Choice Requires="x14">
            <control shapeId="200707"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200708"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200709" r:id="rId8" name="Check Box 5">
              <controlPr defaultSize="0" autoFill="0" autoLine="0" autoPict="0" altText="">
                <anchor moveWithCells="1">
                  <from>
                    <xdr:col>3</xdr:col>
                    <xdr:colOff>19050</xdr:colOff>
                    <xdr:row>21</xdr:row>
                    <xdr:rowOff>0</xdr:rowOff>
                  </from>
                  <to>
                    <xdr:col>3</xdr:col>
                    <xdr:colOff>323850</xdr:colOff>
                    <xdr:row>22</xdr:row>
                    <xdr:rowOff>66675</xdr:rowOff>
                  </to>
                </anchor>
              </controlPr>
            </control>
          </mc:Choice>
        </mc:AlternateContent>
        <mc:AlternateContent xmlns:mc="http://schemas.openxmlformats.org/markup-compatibility/2006">
          <mc:Choice Requires="x14">
            <control shapeId="200710" r:id="rId9" name="Check Box 6">
              <controlPr defaultSize="0" autoFill="0" autoLine="0" autoPict="0" altText="">
                <anchor moveWithCells="1">
                  <from>
                    <xdr:col>3</xdr:col>
                    <xdr:colOff>57150</xdr:colOff>
                    <xdr:row>29</xdr:row>
                    <xdr:rowOff>161925</xdr:rowOff>
                  </from>
                  <to>
                    <xdr:col>3</xdr:col>
                    <xdr:colOff>361950</xdr:colOff>
                    <xdr:row>30</xdr:row>
                    <xdr:rowOff>152400</xdr:rowOff>
                  </to>
                </anchor>
              </controlPr>
            </control>
          </mc:Choice>
        </mc:AlternateContent>
        <mc:AlternateContent xmlns:mc="http://schemas.openxmlformats.org/markup-compatibility/2006">
          <mc:Choice Requires="x14">
            <control shapeId="200711" r:id="rId10" name="Check Box 7">
              <controlPr defaultSize="0" autoFill="0" autoLine="0" autoPict="0" altText="">
                <anchor moveWithCells="1">
                  <from>
                    <xdr:col>3</xdr:col>
                    <xdr:colOff>57150</xdr:colOff>
                    <xdr:row>30</xdr:row>
                    <xdr:rowOff>161925</xdr:rowOff>
                  </from>
                  <to>
                    <xdr:col>3</xdr:col>
                    <xdr:colOff>361950</xdr:colOff>
                    <xdr:row>32</xdr:row>
                    <xdr:rowOff>66675</xdr:rowOff>
                  </to>
                </anchor>
              </controlPr>
            </control>
          </mc:Choice>
        </mc:AlternateContent>
        <mc:AlternateContent xmlns:mc="http://schemas.openxmlformats.org/markup-compatibility/2006">
          <mc:Choice Requires="x14">
            <control shapeId="200712" r:id="rId11" name="Check Box 8">
              <controlPr defaultSize="0" autoFill="0" autoLine="0" autoPict="0" altText="">
                <anchor moveWithCells="1">
                  <from>
                    <xdr:col>3</xdr:col>
                    <xdr:colOff>57150</xdr:colOff>
                    <xdr:row>31</xdr:row>
                    <xdr:rowOff>161925</xdr:rowOff>
                  </from>
                  <to>
                    <xdr:col>3</xdr:col>
                    <xdr:colOff>361950</xdr:colOff>
                    <xdr:row>33</xdr:row>
                    <xdr:rowOff>66675</xdr:rowOff>
                  </to>
                </anchor>
              </controlPr>
            </control>
          </mc:Choice>
        </mc:AlternateContent>
        <mc:AlternateContent xmlns:mc="http://schemas.openxmlformats.org/markup-compatibility/2006">
          <mc:Choice Requires="x14">
            <control shapeId="200713" r:id="rId12" name="Check Box 9">
              <controlPr defaultSize="0" autoFill="0" autoLine="0" autoPict="0" altText="">
                <anchor moveWithCells="1">
                  <from>
                    <xdr:col>3</xdr:col>
                    <xdr:colOff>57150</xdr:colOff>
                    <xdr:row>32</xdr:row>
                    <xdr:rowOff>190500</xdr:rowOff>
                  </from>
                  <to>
                    <xdr:col>3</xdr:col>
                    <xdr:colOff>361950</xdr:colOff>
                    <xdr:row>34</xdr:row>
                    <xdr:rowOff>104775</xdr:rowOff>
                  </to>
                </anchor>
              </controlPr>
            </control>
          </mc:Choice>
        </mc:AlternateContent>
        <mc:AlternateContent xmlns:mc="http://schemas.openxmlformats.org/markup-compatibility/2006">
          <mc:Choice Requires="x14">
            <control shapeId="200714" r:id="rId13" name="Check Box 10">
              <controlPr defaultSize="0" autoFill="0" autoLine="0" autoPict="0" altText="">
                <anchor moveWithCells="1">
                  <from>
                    <xdr:col>3</xdr:col>
                    <xdr:colOff>57150</xdr:colOff>
                    <xdr:row>33</xdr:row>
                    <xdr:rowOff>190500</xdr:rowOff>
                  </from>
                  <to>
                    <xdr:col>3</xdr:col>
                    <xdr:colOff>361950</xdr:colOff>
                    <xdr:row>35</xdr:row>
                    <xdr:rowOff>104775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'C'!$D$3:$D$4</xm:f>
          </x14:formula1>
          <xm:sqref>S34 B53:B57 B62:B66</xm:sqref>
        </x14:dataValidation>
        <x14:dataValidation type="list" allowBlank="1" showInputMessage="1" showErrorMessage="1">
          <x14:formula1>
            <xm:f>'C'!$C$3:$C$5</xm:f>
          </x14:formula1>
          <xm:sqref>F46</xm:sqref>
        </x14:dataValidation>
        <x14:dataValidation type="list" allowBlank="1" showInputMessage="1" showErrorMessage="1">
          <x14:formula1>
            <xm:f>'C'!$K$3:$K$7</xm:f>
          </x14:formula1>
          <xm:sqref>O46 F45</xm:sqref>
        </x14:dataValidation>
        <x14:dataValidation type="list" allowBlank="1" showErrorMessage="1">
          <x14:formula1>
            <xm:f>'C'!$G$3:$G$50</xm:f>
          </x14:formula1>
          <xm:sqref>D6</xm:sqref>
        </x14:dataValidation>
        <x14:dataValidation type="list" allowBlank="1" showInputMessage="1" showErrorMessage="1">
          <x14:formula1>
            <xm:f>'C'!$L$3:$L$48</xm:f>
          </x14:formula1>
          <xm:sqref>I4</xm:sqref>
        </x14:dataValidation>
        <x14:dataValidation type="list" allowBlank="1" showInputMessage="1" showErrorMessage="1">
          <x14:formula1>
            <xm:f>'C'!$L$3:$L$313</xm:f>
          </x14:formula1>
          <xm:sqref>D15</xm:sqref>
        </x14:dataValidation>
        <x14:dataValidation type="list" allowBlank="1" showInputMessage="1" showErrorMessage="1">
          <x14:formula1>
            <xm:f>'C'!$E$3:$E$16</xm:f>
          </x14:formula1>
          <xm:sqref>D13:L13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theme="0"/>
  </sheetPr>
  <dimension ref="A1:U68"/>
  <sheetViews>
    <sheetView showGridLines="0" topLeftCell="B2" zoomScale="90" zoomScaleNormal="90" workbookViewId="0">
      <selection activeCell="D6" sqref="D6:K6"/>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258</v>
      </c>
      <c r="C1" s="96"/>
      <c r="D1" s="96"/>
      <c r="E1" s="96"/>
      <c r="F1" s="96"/>
      <c r="G1" s="96"/>
      <c r="H1" s="96"/>
      <c r="I1" s="96"/>
      <c r="J1" s="97"/>
      <c r="K1" s="97"/>
      <c r="L1" s="7"/>
      <c r="M1" s="55"/>
      <c r="N1" s="7"/>
    </row>
    <row r="2" spans="1:16" s="6" customFormat="1" ht="18.75">
      <c r="B2" s="98" t="s">
        <v>208</v>
      </c>
      <c r="C2" s="99"/>
      <c r="D2" s="100"/>
      <c r="E2" s="100"/>
      <c r="F2" s="100"/>
      <c r="G2" s="100"/>
      <c r="H2" s="100"/>
      <c r="I2" s="100"/>
      <c r="J2" s="97"/>
      <c r="K2" s="97"/>
      <c r="L2" s="7"/>
      <c r="M2" s="55"/>
      <c r="N2" s="7"/>
    </row>
    <row r="3" spans="1:16" s="8" customFormat="1" ht="11.25">
      <c r="B3" s="9"/>
      <c r="C3" s="10"/>
      <c r="M3" s="56"/>
    </row>
    <row r="4" spans="1:16" ht="15.75">
      <c r="B4" s="101" t="s">
        <v>209</v>
      </c>
      <c r="C4" s="102"/>
      <c r="D4" s="103"/>
      <c r="E4" s="103"/>
      <c r="F4" s="104"/>
      <c r="G4" s="103"/>
      <c r="H4" s="105" t="s">
        <v>210</v>
      </c>
      <c r="I4" s="106">
        <v>3</v>
      </c>
      <c r="J4" s="107" t="s">
        <v>211</v>
      </c>
      <c r="K4" s="101">
        <f>COUNTIF('Evaluaciones 2023'!B:B,D6)</f>
        <v>3</v>
      </c>
      <c r="L4" s="8"/>
      <c r="M4" s="56"/>
      <c r="N4" s="8"/>
      <c r="O4" s="8"/>
      <c r="P4" s="8"/>
    </row>
    <row r="5" spans="1:16" s="16" customFormat="1" ht="5.25" customHeight="1">
      <c r="A5" s="11"/>
      <c r="B5" s="14"/>
      <c r="C5" s="15"/>
      <c r="F5" s="17"/>
      <c r="M5" s="57"/>
    </row>
    <row r="6" spans="1:16" ht="24.75" customHeight="1">
      <c r="B6" s="183" t="s">
        <v>212</v>
      </c>
      <c r="C6" s="183"/>
      <c r="D6" s="176" t="s">
        <v>115</v>
      </c>
      <c r="E6" s="177"/>
      <c r="F6" s="177"/>
      <c r="G6" s="177"/>
      <c r="H6" s="177"/>
      <c r="I6" s="177"/>
      <c r="J6" s="177"/>
      <c r="K6" s="177"/>
    </row>
    <row r="7" spans="1:16" s="73" customFormat="1" ht="35.25" customHeight="1">
      <c r="B7" s="182" t="s">
        <v>213</v>
      </c>
      <c r="C7" s="182"/>
      <c r="D7" s="178" t="str">
        <f>VLOOKUP(D6,'C'!G3:M54,2,FALSE)</f>
        <v>310 Dirección General de Gestión Escolar y Enfoque Territorial</v>
      </c>
      <c r="E7" s="179"/>
      <c r="F7" s="179"/>
      <c r="G7" s="179"/>
      <c r="H7" s="179"/>
      <c r="I7" s="179"/>
      <c r="J7" s="179"/>
      <c r="K7" s="179"/>
      <c r="L7" s="74"/>
      <c r="M7" s="75"/>
      <c r="N7" s="74"/>
      <c r="O7" s="74"/>
      <c r="P7" s="74"/>
    </row>
    <row r="8" spans="1:16" ht="18.75" customHeight="1">
      <c r="B8" s="166" t="s">
        <v>214</v>
      </c>
      <c r="C8" s="166"/>
      <c r="D8" s="180" t="str">
        <f>VLOOKUP(D6,'C'!G3:M51,3,FALSE)</f>
        <v>Ficha de Monitoreo y Evaluación de Diseño</v>
      </c>
      <c r="E8" s="181"/>
      <c r="F8" s="181"/>
      <c r="G8" s="181"/>
      <c r="H8" s="181"/>
      <c r="I8" s="181"/>
      <c r="J8" s="181"/>
      <c r="K8" s="181"/>
    </row>
    <row r="9" spans="1:16" s="18" customFormat="1" ht="17.25" customHeight="1">
      <c r="B9" s="166" t="s">
        <v>215</v>
      </c>
      <c r="C9" s="166"/>
      <c r="D9" s="180">
        <f>VLOOKUP(D6,'C'!G3:M51,4,FALSE)</f>
        <v>2023</v>
      </c>
      <c r="E9" s="181"/>
      <c r="F9" s="181"/>
      <c r="G9" s="181"/>
      <c r="H9" s="181"/>
      <c r="I9" s="181"/>
      <c r="J9" s="181"/>
      <c r="K9" s="181"/>
      <c r="M9" s="58"/>
    </row>
    <row r="10" spans="1:16" ht="13.5" customHeight="1">
      <c r="G10" s="19"/>
      <c r="H10" s="19"/>
      <c r="I10" s="19"/>
      <c r="J10" s="19"/>
      <c r="K10" s="19"/>
      <c r="L10" s="19"/>
      <c r="M10" s="59"/>
      <c r="N10" s="20"/>
    </row>
    <row r="11" spans="1:16" s="21" customFormat="1" ht="13.5" customHeight="1">
      <c r="B11" s="12" t="s">
        <v>216</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89" t="s">
        <v>4</v>
      </c>
      <c r="C13" s="189"/>
      <c r="D13" s="190" t="str">
        <f>VLOOKUP(CONCATENATE($D$6,$I4),'Evaluaciones 2023'!$A$1:$L$1158,7,FALSE)</f>
        <v>Diagnóstico</v>
      </c>
      <c r="E13" s="191"/>
      <c r="F13" s="191"/>
      <c r="G13" s="191"/>
      <c r="H13" s="191"/>
      <c r="I13" s="191"/>
      <c r="J13" s="191"/>
      <c r="K13" s="191"/>
      <c r="M13" s="61"/>
    </row>
    <row r="14" spans="1:16" s="27" customFormat="1" ht="15" customHeight="1">
      <c r="A14" s="18"/>
      <c r="B14" s="189" t="s">
        <v>217</v>
      </c>
      <c r="C14" s="189"/>
      <c r="D14" s="192">
        <f>VLOOKUP(D6,'Evaluaciones 2023'!B3:N585,7,FALSE)</f>
        <v>0</v>
      </c>
      <c r="E14" s="193"/>
      <c r="F14" s="193"/>
      <c r="G14" s="193"/>
      <c r="H14" s="193"/>
      <c r="I14" s="193"/>
      <c r="J14" s="193"/>
      <c r="K14" s="193"/>
      <c r="M14" s="61"/>
    </row>
    <row r="15" spans="1:16" s="27" customFormat="1" ht="15">
      <c r="A15" s="18"/>
      <c r="B15" s="189" t="s">
        <v>218</v>
      </c>
      <c r="C15" s="189"/>
      <c r="D15" s="194">
        <v>1</v>
      </c>
      <c r="E15" s="195"/>
      <c r="F15" s="195"/>
      <c r="G15" s="195"/>
      <c r="H15" s="195"/>
      <c r="I15" s="195"/>
      <c r="J15" s="195"/>
      <c r="K15" s="195"/>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216</v>
      </c>
      <c r="C17" s="184" t="str">
        <f>VLOOKUP(CONCATENATE($D$6,$I4),'Evaluaciones 2023'!$A$1:$L$1158,10,FALSE)</f>
        <v>1. No se cuenta con la actualización del documento Diagnóstico del Programa.</v>
      </c>
      <c r="D17" s="185"/>
      <c r="E17" s="185"/>
      <c r="F17" s="185"/>
      <c r="G17" s="185"/>
      <c r="H17" s="185"/>
      <c r="I17" s="185"/>
      <c r="J17" s="185"/>
      <c r="K17" s="185"/>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161</v>
      </c>
      <c r="C19" s="184" t="str">
        <f>VLOOKUP(CONCATENATE($D$6,$I4),'Evaluaciones 2023'!$A$1:$L$1158,12,FALSE)</f>
        <v>3.Se sugiere actualizar el documento del Diagnóstico del Pp.</v>
      </c>
      <c r="D19" s="185"/>
      <c r="E19" s="185"/>
      <c r="F19" s="185"/>
      <c r="G19" s="185"/>
      <c r="H19" s="185"/>
      <c r="I19" s="185"/>
      <c r="J19" s="185"/>
      <c r="K19" s="185"/>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87" t="s">
        <v>0</v>
      </c>
      <c r="C21" s="187"/>
      <c r="D21" s="31"/>
      <c r="E21" s="31"/>
      <c r="F21" s="31"/>
      <c r="G21" s="31"/>
      <c r="H21" s="31"/>
      <c r="I21" s="31"/>
      <c r="J21" s="31"/>
      <c r="K21" s="13"/>
      <c r="M21" s="65" t="b">
        <v>0</v>
      </c>
      <c r="N21" s="11"/>
    </row>
    <row r="22" spans="1:21" s="18" customFormat="1" ht="15.75">
      <c r="B22" s="188" t="s">
        <v>219</v>
      </c>
      <c r="C22" s="188"/>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29</v>
      </c>
      <c r="F24" s="51"/>
      <c r="I24" s="17"/>
      <c r="J24" s="32"/>
      <c r="K24" s="11"/>
      <c r="L24" s="32"/>
      <c r="M24" s="66" t="b">
        <v>0</v>
      </c>
      <c r="N24" s="11"/>
      <c r="O24" s="32"/>
    </row>
    <row r="25" spans="1:21" s="18" customFormat="1" ht="15">
      <c r="B25" s="33"/>
      <c r="C25" s="33"/>
      <c r="E25" s="32" t="s">
        <v>37</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86" t="s">
        <v>220</v>
      </c>
      <c r="C27" s="186"/>
      <c r="D27" s="186"/>
      <c r="E27" s="160"/>
      <c r="F27" s="161"/>
      <c r="G27" s="161"/>
      <c r="H27" s="161"/>
      <c r="I27" s="161"/>
      <c r="J27" s="161"/>
      <c r="K27" s="162"/>
      <c r="L27" s="16"/>
      <c r="M27" s="57"/>
      <c r="N27" s="16"/>
      <c r="O27" s="16"/>
      <c r="P27" s="16"/>
    </row>
    <row r="28" spans="1:21">
      <c r="F28" s="19"/>
      <c r="H28" s="19"/>
      <c r="I28" s="19"/>
      <c r="J28" s="19"/>
      <c r="K28" s="19"/>
      <c r="L28" s="19"/>
      <c r="M28" s="59"/>
      <c r="N28" s="20"/>
    </row>
    <row r="29" spans="1:21" s="21" customFormat="1" ht="13.5" customHeight="1">
      <c r="B29" s="12" t="s">
        <v>221</v>
      </c>
      <c r="C29" s="34"/>
      <c r="D29" s="34"/>
      <c r="E29" s="34"/>
      <c r="F29" s="34"/>
      <c r="G29" s="35"/>
      <c r="H29" s="35"/>
      <c r="I29" s="35"/>
      <c r="J29" s="35"/>
      <c r="K29" s="35"/>
      <c r="L29" s="36"/>
      <c r="M29" s="67"/>
      <c r="N29" s="37"/>
    </row>
    <row r="30" spans="1:21" s="26" customFormat="1" ht="14.25" customHeight="1">
      <c r="A30" s="21"/>
      <c r="B30" s="14"/>
      <c r="C30" s="152" t="s">
        <v>222</v>
      </c>
      <c r="D30" s="152"/>
      <c r="G30" s="24"/>
      <c r="H30" s="11"/>
      <c r="I30" s="11"/>
      <c r="J30" s="11"/>
      <c r="K30" s="11"/>
      <c r="L30" s="11"/>
      <c r="M30" s="38"/>
      <c r="N30" s="11"/>
      <c r="O30" s="11"/>
      <c r="P30" s="11"/>
    </row>
    <row r="31" spans="1:21" ht="15.75">
      <c r="B31" s="159" t="s">
        <v>223</v>
      </c>
      <c r="C31" s="159"/>
      <c r="D31" s="50"/>
      <c r="M31" s="68" t="b">
        <v>0</v>
      </c>
      <c r="Q31" s="21"/>
      <c r="T31" s="21"/>
      <c r="U31" s="21"/>
    </row>
    <row r="32" spans="1:21" ht="15.75">
      <c r="B32" s="159" t="s">
        <v>224</v>
      </c>
      <c r="C32" s="159"/>
      <c r="D32" s="51"/>
      <c r="M32" s="68" t="b">
        <v>0</v>
      </c>
      <c r="Q32" s="21"/>
      <c r="T32" s="21"/>
      <c r="U32" s="21"/>
    </row>
    <row r="33" spans="1:21" ht="15.75">
      <c r="B33" s="174" t="s">
        <v>225</v>
      </c>
      <c r="C33" s="174"/>
      <c r="D33" s="50"/>
      <c r="E33" s="20" t="s">
        <v>226</v>
      </c>
      <c r="F33" s="168"/>
      <c r="G33" s="169"/>
      <c r="H33" s="169"/>
      <c r="I33" s="169"/>
      <c r="J33" s="169"/>
      <c r="K33" s="170"/>
      <c r="M33" s="68" t="b">
        <v>0</v>
      </c>
      <c r="Q33" s="21"/>
      <c r="T33" s="21"/>
      <c r="U33" s="21"/>
    </row>
    <row r="34" spans="1:21" s="38" customFormat="1" ht="15.75">
      <c r="B34" s="175" t="s">
        <v>227</v>
      </c>
      <c r="C34" s="175"/>
      <c r="D34" s="52"/>
      <c r="E34" s="20" t="s">
        <v>226</v>
      </c>
      <c r="F34" s="168"/>
      <c r="G34" s="169"/>
      <c r="H34" s="169"/>
      <c r="I34" s="169"/>
      <c r="J34" s="169"/>
      <c r="K34" s="170"/>
      <c r="L34" s="11"/>
      <c r="M34" s="68" t="b">
        <v>0</v>
      </c>
      <c r="N34" s="11"/>
      <c r="O34" s="11"/>
      <c r="P34" s="11"/>
      <c r="Q34" s="21"/>
      <c r="R34" s="21"/>
      <c r="S34" s="21"/>
      <c r="T34" s="39"/>
      <c r="U34" s="39"/>
    </row>
    <row r="35" spans="1:21" s="38" customFormat="1" ht="15.75">
      <c r="B35" s="175" t="s">
        <v>228</v>
      </c>
      <c r="C35" s="175"/>
      <c r="D35" s="53"/>
      <c r="E35" s="20" t="s">
        <v>226</v>
      </c>
      <c r="F35" s="168"/>
      <c r="G35" s="169"/>
      <c r="H35" s="169"/>
      <c r="I35" s="169"/>
      <c r="J35" s="169"/>
      <c r="K35" s="170"/>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229</v>
      </c>
      <c r="Q37" s="21"/>
      <c r="R37" s="21"/>
      <c r="S37" s="21"/>
      <c r="T37" s="21"/>
      <c r="U37" s="21"/>
    </row>
    <row r="38" spans="1:21" ht="45" customHeight="1">
      <c r="B38" s="160"/>
      <c r="C38" s="161"/>
      <c r="D38" s="161"/>
      <c r="E38" s="161"/>
      <c r="F38" s="161"/>
      <c r="G38" s="161"/>
      <c r="H38" s="161"/>
      <c r="I38" s="161"/>
      <c r="J38" s="161"/>
      <c r="K38" s="162"/>
      <c r="Q38" s="21"/>
      <c r="R38" s="21"/>
      <c r="S38" s="21"/>
      <c r="T38" s="21"/>
      <c r="U38" s="21"/>
    </row>
    <row r="39" spans="1:21" ht="7.5" customHeight="1">
      <c r="Q39" s="21"/>
      <c r="R39" s="21"/>
      <c r="S39" s="21"/>
      <c r="T39" s="21"/>
      <c r="U39" s="21"/>
    </row>
    <row r="40" spans="1:21" ht="15.75" customHeight="1">
      <c r="B40" s="49" t="s">
        <v>230</v>
      </c>
      <c r="C40" s="41"/>
      <c r="D40" s="41"/>
      <c r="E40" s="41"/>
      <c r="Q40" s="21"/>
      <c r="R40" s="21"/>
      <c r="S40" s="21"/>
      <c r="T40" s="21"/>
      <c r="U40" s="21"/>
    </row>
    <row r="41" spans="1:21" ht="45" customHeight="1">
      <c r="B41" s="160"/>
      <c r="C41" s="161"/>
      <c r="D41" s="161"/>
      <c r="E41" s="161"/>
      <c r="F41" s="161"/>
      <c r="G41" s="161"/>
      <c r="H41" s="161"/>
      <c r="I41" s="161"/>
      <c r="J41" s="161"/>
      <c r="K41" s="162"/>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66" t="s">
        <v>231</v>
      </c>
      <c r="C45" s="166"/>
      <c r="D45" s="166"/>
      <c r="E45" s="166"/>
      <c r="F45" s="160" t="s">
        <v>27</v>
      </c>
      <c r="G45" s="161"/>
      <c r="H45" s="161"/>
      <c r="I45" s="161"/>
      <c r="J45" s="161"/>
      <c r="K45" s="162"/>
    </row>
    <row r="46" spans="1:21" ht="20.25" customHeight="1">
      <c r="B46" s="166" t="s">
        <v>232</v>
      </c>
      <c r="C46" s="166"/>
      <c r="D46" s="166"/>
      <c r="E46" s="166"/>
      <c r="F46" s="163"/>
      <c r="G46" s="164"/>
      <c r="H46" s="164"/>
      <c r="I46" s="164"/>
      <c r="J46" s="164"/>
      <c r="K46" s="165"/>
      <c r="L46" s="20"/>
      <c r="M46" s="69"/>
      <c r="N46" s="20"/>
      <c r="O46" s="10"/>
    </row>
    <row r="47" spans="1:21">
      <c r="F47" s="43"/>
      <c r="G47" s="43"/>
      <c r="H47" s="43"/>
      <c r="I47" s="43"/>
      <c r="J47" s="43"/>
      <c r="K47" s="43"/>
      <c r="L47" s="43"/>
      <c r="M47" s="70"/>
      <c r="N47" s="43"/>
      <c r="O47" s="43"/>
      <c r="P47" s="43"/>
    </row>
    <row r="48" spans="1:21" ht="15.75" customHeight="1">
      <c r="A48" s="21"/>
      <c r="B48" s="44" t="s">
        <v>233</v>
      </c>
      <c r="C48" s="22"/>
      <c r="D48" s="22"/>
      <c r="E48" s="22"/>
      <c r="F48" s="22"/>
      <c r="G48" s="23"/>
      <c r="H48" s="23"/>
      <c r="I48" s="23"/>
      <c r="J48" s="23"/>
      <c r="K48" s="23"/>
      <c r="L48" s="20"/>
      <c r="M48" s="69"/>
      <c r="N48" s="20"/>
      <c r="O48" s="10"/>
    </row>
    <row r="50" spans="2:16" ht="64.5" customHeight="1">
      <c r="B50" s="32" t="s">
        <v>216</v>
      </c>
      <c r="C50" s="172" t="str">
        <f>C17</f>
        <v>1. No se cuenta con la actualización del documento Diagnóstico del Programa.</v>
      </c>
      <c r="D50" s="173"/>
      <c r="E50" s="173"/>
      <c r="F50" s="173"/>
      <c r="G50" s="173"/>
      <c r="H50" s="173"/>
      <c r="I50" s="173"/>
      <c r="J50" s="173"/>
      <c r="K50" s="173"/>
    </row>
    <row r="52" spans="2:16" ht="27.75" customHeight="1">
      <c r="B52" s="76" t="s">
        <v>234</v>
      </c>
      <c r="C52" s="171" t="s">
        <v>235</v>
      </c>
      <c r="D52" s="171"/>
      <c r="E52" s="171"/>
      <c r="F52" s="171"/>
      <c r="G52" s="171"/>
      <c r="H52" s="45" t="s">
        <v>236</v>
      </c>
      <c r="I52" s="45" t="s">
        <v>237</v>
      </c>
      <c r="J52" s="45" t="s">
        <v>238</v>
      </c>
      <c r="K52" s="45" t="s">
        <v>239</v>
      </c>
      <c r="L52" s="46"/>
      <c r="M52" s="71"/>
      <c r="N52" s="46"/>
      <c r="O52" s="46"/>
      <c r="P52" s="46"/>
    </row>
    <row r="53" spans="2:16" ht="45" customHeight="1">
      <c r="B53" s="47"/>
      <c r="C53" s="167"/>
      <c r="D53" s="167"/>
      <c r="E53" s="167"/>
      <c r="F53" s="167"/>
      <c r="G53" s="167"/>
      <c r="H53" s="79"/>
      <c r="I53" s="80"/>
      <c r="J53" s="79"/>
      <c r="K53" s="79"/>
      <c r="M53" s="68" t="b">
        <v>0</v>
      </c>
    </row>
    <row r="54" spans="2:16" ht="45" customHeight="1">
      <c r="B54" s="47"/>
      <c r="C54" s="167"/>
      <c r="D54" s="167"/>
      <c r="E54" s="167"/>
      <c r="F54" s="167"/>
      <c r="G54" s="167"/>
      <c r="H54" s="79"/>
      <c r="I54" s="80"/>
      <c r="J54" s="79"/>
      <c r="K54" s="79"/>
      <c r="M54" s="68" t="b">
        <v>1</v>
      </c>
    </row>
    <row r="55" spans="2:16" ht="45" customHeight="1">
      <c r="B55" s="47"/>
      <c r="C55" s="167"/>
      <c r="D55" s="167"/>
      <c r="E55" s="167"/>
      <c r="F55" s="167"/>
      <c r="G55" s="167"/>
      <c r="H55" s="79"/>
      <c r="I55" s="80"/>
      <c r="J55" s="79"/>
      <c r="K55" s="79"/>
      <c r="M55" s="68" t="b">
        <v>0</v>
      </c>
    </row>
    <row r="56" spans="2:16" ht="45" customHeight="1">
      <c r="B56" s="47"/>
      <c r="C56" s="167"/>
      <c r="D56" s="167"/>
      <c r="E56" s="167"/>
      <c r="F56" s="167"/>
      <c r="G56" s="167"/>
      <c r="H56" s="79"/>
      <c r="I56" s="80"/>
      <c r="J56" s="79"/>
      <c r="K56" s="79"/>
      <c r="M56" s="68" t="b">
        <v>0</v>
      </c>
    </row>
    <row r="57" spans="2:16" ht="45" customHeight="1">
      <c r="B57" s="47"/>
      <c r="C57" s="167"/>
      <c r="D57" s="167"/>
      <c r="E57" s="167"/>
      <c r="F57" s="167"/>
      <c r="G57" s="167"/>
      <c r="H57" s="79"/>
      <c r="I57" s="80"/>
      <c r="J57" s="79"/>
      <c r="K57" s="79"/>
      <c r="M57" s="68" t="b">
        <v>0</v>
      </c>
    </row>
    <row r="59" spans="2:16" ht="15.75">
      <c r="B59" s="44" t="s">
        <v>240</v>
      </c>
      <c r="C59" s="22"/>
      <c r="D59" s="22"/>
      <c r="E59" s="22"/>
      <c r="F59" s="22"/>
      <c r="G59" s="23"/>
      <c r="H59" s="23"/>
      <c r="I59" s="23"/>
      <c r="J59" s="23"/>
      <c r="K59" s="23"/>
    </row>
    <row r="60" spans="2:16" ht="3.75" customHeight="1"/>
    <row r="61" spans="2:16" ht="25.5">
      <c r="B61" s="76" t="s">
        <v>234</v>
      </c>
      <c r="C61" s="77" t="s">
        <v>241</v>
      </c>
      <c r="D61" s="153" t="s">
        <v>242</v>
      </c>
      <c r="E61" s="154"/>
      <c r="F61" s="154"/>
      <c r="G61" s="155"/>
      <c r="H61" s="45" t="s">
        <v>236</v>
      </c>
      <c r="I61" s="45" t="s">
        <v>237</v>
      </c>
      <c r="J61" s="45" t="s">
        <v>238</v>
      </c>
      <c r="K61" s="45" t="s">
        <v>239</v>
      </c>
    </row>
    <row r="62" spans="2:16" ht="45" customHeight="1">
      <c r="B62" s="47"/>
      <c r="C62" s="81"/>
      <c r="D62" s="156"/>
      <c r="E62" s="157"/>
      <c r="F62" s="157"/>
      <c r="G62" s="158"/>
      <c r="H62" s="78"/>
      <c r="I62" s="78"/>
      <c r="J62" s="78"/>
      <c r="K62" s="78"/>
      <c r="M62" s="68" t="b">
        <v>0</v>
      </c>
    </row>
    <row r="63" spans="2:16" ht="45" customHeight="1">
      <c r="B63" s="47"/>
      <c r="C63" s="81"/>
      <c r="D63" s="156"/>
      <c r="E63" s="157"/>
      <c r="F63" s="157"/>
      <c r="G63" s="158"/>
      <c r="H63" s="78"/>
      <c r="I63" s="78"/>
      <c r="J63" s="78"/>
      <c r="K63" s="78"/>
      <c r="M63" s="68" t="b">
        <v>0</v>
      </c>
    </row>
    <row r="64" spans="2:16" ht="45" customHeight="1">
      <c r="B64" s="47"/>
      <c r="C64" s="81"/>
      <c r="D64" s="156"/>
      <c r="E64" s="157"/>
      <c r="F64" s="157"/>
      <c r="G64" s="158"/>
      <c r="H64" s="78"/>
      <c r="I64" s="78"/>
      <c r="J64" s="78"/>
      <c r="K64" s="78"/>
      <c r="M64" s="68" t="b">
        <v>0</v>
      </c>
    </row>
    <row r="65" spans="2:13" ht="45" customHeight="1">
      <c r="B65" s="47"/>
      <c r="C65" s="81"/>
      <c r="D65" s="156"/>
      <c r="E65" s="157"/>
      <c r="F65" s="157"/>
      <c r="G65" s="158"/>
      <c r="H65" s="78"/>
      <c r="I65" s="78"/>
      <c r="J65" s="78"/>
      <c r="K65" s="78"/>
      <c r="M65" s="68" t="b">
        <v>0</v>
      </c>
    </row>
    <row r="66" spans="2:13" ht="45" customHeight="1">
      <c r="B66" s="47"/>
      <c r="C66" s="81"/>
      <c r="D66" s="156"/>
      <c r="E66" s="157"/>
      <c r="F66" s="157"/>
      <c r="G66" s="158"/>
      <c r="H66" s="78"/>
      <c r="I66" s="78"/>
      <c r="J66" s="78"/>
      <c r="K66" s="78"/>
      <c r="M66" s="68" t="b">
        <v>0</v>
      </c>
    </row>
    <row r="68" spans="2:13" s="48" customFormat="1" ht="13.5" thickBot="1">
      <c r="M68" s="72"/>
    </row>
  </sheetData>
  <sheetProtection formatRows="0"/>
  <mergeCells count="48">
    <mergeCell ref="B6:C6"/>
    <mergeCell ref="D6:K6"/>
    <mergeCell ref="B7:C7"/>
    <mergeCell ref="D7:K7"/>
    <mergeCell ref="B8:C8"/>
    <mergeCell ref="D8:K8"/>
    <mergeCell ref="B22:C22"/>
    <mergeCell ref="B9:C9"/>
    <mergeCell ref="D9:K9"/>
    <mergeCell ref="B13:C13"/>
    <mergeCell ref="D13:K13"/>
    <mergeCell ref="B14:C14"/>
    <mergeCell ref="D14:K14"/>
    <mergeCell ref="B15:C15"/>
    <mergeCell ref="D15:K15"/>
    <mergeCell ref="C17:K17"/>
    <mergeCell ref="C19:K19"/>
    <mergeCell ref="B21:C21"/>
    <mergeCell ref="B41:K41"/>
    <mergeCell ref="B27:D27"/>
    <mergeCell ref="E27:K27"/>
    <mergeCell ref="C30:D30"/>
    <mergeCell ref="B31:C31"/>
    <mergeCell ref="B32:C32"/>
    <mergeCell ref="B33:C33"/>
    <mergeCell ref="F33:K33"/>
    <mergeCell ref="B34:C34"/>
    <mergeCell ref="F34:K34"/>
    <mergeCell ref="B35:C35"/>
    <mergeCell ref="F35:K35"/>
    <mergeCell ref="B38:K38"/>
    <mergeCell ref="D61:G61"/>
    <mergeCell ref="B45:E45"/>
    <mergeCell ref="F45:K45"/>
    <mergeCell ref="B46:E46"/>
    <mergeCell ref="F46:K46"/>
    <mergeCell ref="C50:K50"/>
    <mergeCell ref="C52:G52"/>
    <mergeCell ref="C53:G53"/>
    <mergeCell ref="C54:G54"/>
    <mergeCell ref="C55:G55"/>
    <mergeCell ref="C56:G56"/>
    <mergeCell ref="C57:G57"/>
    <mergeCell ref="D62:G62"/>
    <mergeCell ref="D63:G63"/>
    <mergeCell ref="D64:G64"/>
    <mergeCell ref="D65:G65"/>
    <mergeCell ref="D66:G66"/>
  </mergeCells>
  <printOptions horizontalCentered="1" verticalCentered="1"/>
  <pageMargins left="0.23622047244094491" right="0.23622047244094491" top="0.74803149606299213" bottom="0.74803149606299213" header="0.31496062992125984" footer="0.31496062992125984"/>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7041" r:id="rId4" name="Check Box 1">
              <controlPr defaultSize="0" autoFill="0" autoLine="0" autoPict="0" altText="">
                <anchor moveWithCells="1">
                  <from>
                    <xdr:col>4</xdr:col>
                    <xdr:colOff>762000</xdr:colOff>
                    <xdr:row>20</xdr:row>
                    <xdr:rowOff>171450</xdr:rowOff>
                  </from>
                  <to>
                    <xdr:col>5</xdr:col>
                    <xdr:colOff>285750</xdr:colOff>
                    <xdr:row>21</xdr:row>
                    <xdr:rowOff>190500</xdr:rowOff>
                  </to>
                </anchor>
              </controlPr>
            </control>
          </mc:Choice>
        </mc:AlternateContent>
        <mc:AlternateContent xmlns:mc="http://schemas.openxmlformats.org/markup-compatibility/2006">
          <mc:Choice Requires="x14">
            <control shapeId="87042" r:id="rId5" name="Check Box 2">
              <controlPr defaultSize="0" autoFill="0" autoLine="0" autoPict="0" altText="">
                <anchor moveWithCells="1">
                  <from>
                    <xdr:col>4</xdr:col>
                    <xdr:colOff>762000</xdr:colOff>
                    <xdr:row>21</xdr:row>
                    <xdr:rowOff>161925</xdr:rowOff>
                  </from>
                  <to>
                    <xdr:col>5</xdr:col>
                    <xdr:colOff>285750</xdr:colOff>
                    <xdr:row>23</xdr:row>
                    <xdr:rowOff>0</xdr:rowOff>
                  </to>
                </anchor>
              </controlPr>
            </control>
          </mc:Choice>
        </mc:AlternateContent>
        <mc:AlternateContent xmlns:mc="http://schemas.openxmlformats.org/markup-compatibility/2006">
          <mc:Choice Requires="x14">
            <control shapeId="87043"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87044"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87045" r:id="rId8" name="Check Box 5">
              <controlPr defaultSize="0" autoFill="0" autoLine="0" autoPict="0" altText="">
                <anchor moveWithCells="1">
                  <from>
                    <xdr:col>3</xdr:col>
                    <xdr:colOff>19050</xdr:colOff>
                    <xdr:row>21</xdr:row>
                    <xdr:rowOff>0</xdr:rowOff>
                  </from>
                  <to>
                    <xdr:col>3</xdr:col>
                    <xdr:colOff>323850</xdr:colOff>
                    <xdr:row>22</xdr:row>
                    <xdr:rowOff>28575</xdr:rowOff>
                  </to>
                </anchor>
              </controlPr>
            </control>
          </mc:Choice>
        </mc:AlternateContent>
        <mc:AlternateContent xmlns:mc="http://schemas.openxmlformats.org/markup-compatibility/2006">
          <mc:Choice Requires="x14">
            <control shapeId="87046" r:id="rId9" name="Check Box 6">
              <controlPr defaultSize="0" autoFill="0" autoLine="0" autoPict="0" altText="">
                <anchor moveWithCells="1">
                  <from>
                    <xdr:col>3</xdr:col>
                    <xdr:colOff>57150</xdr:colOff>
                    <xdr:row>29</xdr:row>
                    <xdr:rowOff>161925</xdr:rowOff>
                  </from>
                  <to>
                    <xdr:col>3</xdr:col>
                    <xdr:colOff>361950</xdr:colOff>
                    <xdr:row>30</xdr:row>
                    <xdr:rowOff>190500</xdr:rowOff>
                  </to>
                </anchor>
              </controlPr>
            </control>
          </mc:Choice>
        </mc:AlternateContent>
        <mc:AlternateContent xmlns:mc="http://schemas.openxmlformats.org/markup-compatibility/2006">
          <mc:Choice Requires="x14">
            <control shapeId="87047" r:id="rId10" name="Check Box 7">
              <controlPr defaultSize="0" autoFill="0" autoLine="0" autoPict="0" altText="">
                <anchor moveWithCells="1">
                  <from>
                    <xdr:col>3</xdr:col>
                    <xdr:colOff>57150</xdr:colOff>
                    <xdr:row>30</xdr:row>
                    <xdr:rowOff>161925</xdr:rowOff>
                  </from>
                  <to>
                    <xdr:col>3</xdr:col>
                    <xdr:colOff>361950</xdr:colOff>
                    <xdr:row>31</xdr:row>
                    <xdr:rowOff>190500</xdr:rowOff>
                  </to>
                </anchor>
              </controlPr>
            </control>
          </mc:Choice>
        </mc:AlternateContent>
        <mc:AlternateContent xmlns:mc="http://schemas.openxmlformats.org/markup-compatibility/2006">
          <mc:Choice Requires="x14">
            <control shapeId="87048" r:id="rId11" name="Check Box 8">
              <controlPr defaultSize="0" autoFill="0" autoLine="0" autoPict="0" altText="">
                <anchor moveWithCells="1">
                  <from>
                    <xdr:col>3</xdr:col>
                    <xdr:colOff>57150</xdr:colOff>
                    <xdr:row>31</xdr:row>
                    <xdr:rowOff>161925</xdr:rowOff>
                  </from>
                  <to>
                    <xdr:col>3</xdr:col>
                    <xdr:colOff>361950</xdr:colOff>
                    <xdr:row>32</xdr:row>
                    <xdr:rowOff>190500</xdr:rowOff>
                  </to>
                </anchor>
              </controlPr>
            </control>
          </mc:Choice>
        </mc:AlternateContent>
        <mc:AlternateContent xmlns:mc="http://schemas.openxmlformats.org/markup-compatibility/2006">
          <mc:Choice Requires="x14">
            <control shapeId="87049" r:id="rId12" name="Check Box 9">
              <controlPr defaultSize="0" autoFill="0" autoLine="0" autoPict="0" altText="">
                <anchor moveWithCells="1">
                  <from>
                    <xdr:col>3</xdr:col>
                    <xdr:colOff>57150</xdr:colOff>
                    <xdr:row>32</xdr:row>
                    <xdr:rowOff>190500</xdr:rowOff>
                  </from>
                  <to>
                    <xdr:col>3</xdr:col>
                    <xdr:colOff>361950</xdr:colOff>
                    <xdr:row>34</xdr:row>
                    <xdr:rowOff>28575</xdr:rowOff>
                  </to>
                </anchor>
              </controlPr>
            </control>
          </mc:Choice>
        </mc:AlternateContent>
        <mc:AlternateContent xmlns:mc="http://schemas.openxmlformats.org/markup-compatibility/2006">
          <mc:Choice Requires="x14">
            <control shapeId="87050" r:id="rId13" name="Check Box 10">
              <controlPr defaultSize="0" autoFill="0" autoLine="0" autoPict="0" altText="">
                <anchor moveWithCells="1">
                  <from>
                    <xdr:col>3</xdr:col>
                    <xdr:colOff>57150</xdr:colOff>
                    <xdr:row>33</xdr:row>
                    <xdr:rowOff>190500</xdr:rowOff>
                  </from>
                  <to>
                    <xdr:col>3</xdr:col>
                    <xdr:colOff>361950</xdr:colOff>
                    <xdr:row>35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'C'!$K$3:$K$7</xm:f>
          </x14:formula1>
          <xm:sqref>O46 F45</xm:sqref>
        </x14:dataValidation>
        <x14:dataValidation type="list" allowBlank="1" showInputMessage="1" showErrorMessage="1">
          <x14:formula1>
            <xm:f>'C'!$C$3:$C$5</xm:f>
          </x14:formula1>
          <xm:sqref>F46</xm:sqref>
        </x14:dataValidation>
        <x14:dataValidation type="list" allowBlank="1" showInputMessage="1" showErrorMessage="1">
          <x14:formula1>
            <xm:f>'C'!$D$3:$D$4</xm:f>
          </x14:formula1>
          <xm:sqref>S34 B53:B57 B62:B66</xm:sqref>
        </x14:dataValidation>
        <x14:dataValidation type="list" allowBlank="1" showInputMessage="1" showErrorMessage="1">
          <x14:formula1>
            <xm:f>'C'!$E$3:$E$16</xm:f>
          </x14:formula1>
          <xm:sqref>L13</xm:sqref>
        </x14:dataValidation>
        <x14:dataValidation type="list" allowBlank="1" showInputMessage="1" showErrorMessage="1">
          <x14:formula1>
            <xm:f>'C'!$L$3:$L$313</xm:f>
          </x14:formula1>
          <xm:sqref>D15</xm:sqref>
        </x14:dataValidation>
        <x14:dataValidation type="list" allowBlank="1" showInputMessage="1" showErrorMessage="1">
          <x14:formula1>
            <xm:f>'C'!$L$3:$L$33</xm:f>
          </x14:formula1>
          <xm:sqref>I4</xm:sqref>
        </x14:dataValidation>
        <x14:dataValidation type="list" allowBlank="1" showErrorMessage="1">
          <x14:formula1>
            <xm:f>'C'!$G$3:$G$50</xm:f>
          </x14:formula1>
          <xm:sqref>D6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tabColor theme="0"/>
  </sheetPr>
  <dimension ref="A1:U68"/>
  <sheetViews>
    <sheetView showGridLines="0" topLeftCell="B54" zoomScale="90" zoomScaleNormal="90" workbookViewId="0">
      <selection activeCell="D6" sqref="D6:K6"/>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258</v>
      </c>
      <c r="C1" s="96"/>
      <c r="D1" s="96"/>
      <c r="E1" s="96"/>
      <c r="F1" s="96"/>
      <c r="G1" s="96"/>
      <c r="H1" s="96"/>
      <c r="I1" s="96"/>
      <c r="J1" s="97"/>
      <c r="K1" s="97"/>
      <c r="L1" s="7"/>
      <c r="M1" s="55"/>
      <c r="N1" s="7"/>
    </row>
    <row r="2" spans="1:16" s="6" customFormat="1" ht="18.75">
      <c r="B2" s="98" t="s">
        <v>208</v>
      </c>
      <c r="C2" s="99"/>
      <c r="D2" s="100"/>
      <c r="E2" s="100"/>
      <c r="F2" s="100"/>
      <c r="G2" s="100"/>
      <c r="H2" s="100"/>
      <c r="I2" s="100"/>
      <c r="J2" s="97"/>
      <c r="K2" s="97"/>
      <c r="L2" s="7"/>
      <c r="M2" s="55"/>
      <c r="N2" s="7"/>
    </row>
    <row r="3" spans="1:16" s="8" customFormat="1" ht="11.25">
      <c r="B3" s="9"/>
      <c r="C3" s="10"/>
      <c r="M3" s="56"/>
    </row>
    <row r="4" spans="1:16" ht="15.75">
      <c r="B4" s="101" t="s">
        <v>209</v>
      </c>
      <c r="C4" s="102"/>
      <c r="D4" s="103"/>
      <c r="E4" s="103"/>
      <c r="F4" s="104"/>
      <c r="G4" s="103"/>
      <c r="H4" s="105" t="s">
        <v>210</v>
      </c>
      <c r="I4" s="106">
        <v>4</v>
      </c>
      <c r="J4" s="107" t="s">
        <v>211</v>
      </c>
      <c r="K4" s="101">
        <f>COUNTIF('Evaluaciones 2023'!B:B,D6)</f>
        <v>0</v>
      </c>
      <c r="L4" s="8"/>
      <c r="M4" s="56"/>
      <c r="N4" s="112"/>
      <c r="O4" s="8"/>
      <c r="P4" s="8"/>
    </row>
    <row r="5" spans="1:16" s="16" customFormat="1" ht="5.25" customHeight="1">
      <c r="A5" s="11"/>
      <c r="B5" s="14"/>
      <c r="C5" s="15"/>
      <c r="F5" s="17"/>
      <c r="M5" s="57"/>
    </row>
    <row r="6" spans="1:16" ht="24.75" customHeight="1">
      <c r="B6" s="183" t="s">
        <v>212</v>
      </c>
      <c r="C6" s="183"/>
      <c r="D6" s="176" t="s">
        <v>83</v>
      </c>
      <c r="E6" s="177"/>
      <c r="F6" s="177"/>
      <c r="G6" s="177"/>
      <c r="H6" s="177"/>
      <c r="I6" s="177"/>
      <c r="J6" s="177"/>
      <c r="K6" s="177"/>
    </row>
    <row r="7" spans="1:16" s="73" customFormat="1" ht="35.25" customHeight="1">
      <c r="B7" s="182" t="s">
        <v>213</v>
      </c>
      <c r="C7" s="182"/>
      <c r="D7" s="178" t="str">
        <f>VLOOKUP(D6,'C'!G3:M54,2,FALSE)</f>
        <v>617 Dirección General de Bachillerato Tecnológico de Educación y Promoción Deportiva</v>
      </c>
      <c r="E7" s="179"/>
      <c r="F7" s="179"/>
      <c r="G7" s="179"/>
      <c r="H7" s="179"/>
      <c r="I7" s="179"/>
      <c r="J7" s="179"/>
      <c r="K7" s="179"/>
      <c r="L7" s="74"/>
      <c r="M7" s="75"/>
      <c r="N7" s="74"/>
      <c r="O7" s="74"/>
      <c r="P7" s="74"/>
    </row>
    <row r="8" spans="1:16" ht="18.75" customHeight="1">
      <c r="B8" s="166" t="s">
        <v>214</v>
      </c>
      <c r="C8" s="166"/>
      <c r="D8" s="180" t="str">
        <f>VLOOKUP(D6,'C'!G3:M51,3,FALSE)</f>
        <v>Ficha de Monitoreo y Evaluación de Diseño</v>
      </c>
      <c r="E8" s="181"/>
      <c r="F8" s="181"/>
      <c r="G8" s="181"/>
      <c r="H8" s="181"/>
      <c r="I8" s="181"/>
      <c r="J8" s="181"/>
      <c r="K8" s="181"/>
    </row>
    <row r="9" spans="1:16" s="18" customFormat="1" ht="17.25" customHeight="1">
      <c r="B9" s="166" t="s">
        <v>215</v>
      </c>
      <c r="C9" s="166"/>
      <c r="D9" s="180">
        <f>VLOOKUP(D6,'C'!G3:M51,4,FALSE)</f>
        <v>2023</v>
      </c>
      <c r="E9" s="181"/>
      <c r="F9" s="181"/>
      <c r="G9" s="181"/>
      <c r="H9" s="181"/>
      <c r="I9" s="181"/>
      <c r="J9" s="181"/>
      <c r="K9" s="181"/>
      <c r="M9" s="58"/>
    </row>
    <row r="10" spans="1:16" ht="13.5" customHeight="1">
      <c r="G10" s="19"/>
      <c r="H10" s="19"/>
      <c r="I10" s="19"/>
      <c r="J10" s="19"/>
      <c r="K10" s="19"/>
      <c r="L10" s="19"/>
      <c r="M10" s="59"/>
      <c r="N10" s="20"/>
    </row>
    <row r="11" spans="1:16" s="21" customFormat="1" ht="13.5" customHeight="1">
      <c r="B11" s="12" t="s">
        <v>216</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89" t="s">
        <v>4</v>
      </c>
      <c r="C13" s="189"/>
      <c r="D13" s="190" t="e">
        <f>VLOOKUP(CONCATENATE($D$6,$I4),'Evaluaciones 2023'!$A$1:$L$1158,7,FALSE)</f>
        <v>#N/A</v>
      </c>
      <c r="E13" s="191"/>
      <c r="F13" s="191"/>
      <c r="G13" s="191"/>
      <c r="H13" s="191"/>
      <c r="I13" s="191"/>
      <c r="J13" s="191"/>
      <c r="K13" s="191"/>
      <c r="M13" s="61"/>
    </row>
    <row r="14" spans="1:16" s="27" customFormat="1" ht="15" customHeight="1">
      <c r="A14" s="18"/>
      <c r="B14" s="189" t="s">
        <v>217</v>
      </c>
      <c r="C14" s="189"/>
      <c r="D14" s="192" t="e">
        <f>VLOOKUP(D6,'Evaluaciones 2023'!B3:N585,7,FALSE)</f>
        <v>#N/A</v>
      </c>
      <c r="E14" s="193"/>
      <c r="F14" s="193"/>
      <c r="G14" s="193"/>
      <c r="H14" s="193"/>
      <c r="I14" s="193"/>
      <c r="J14" s="193"/>
      <c r="K14" s="193"/>
      <c r="M14" s="61"/>
    </row>
    <row r="15" spans="1:16" s="27" customFormat="1" ht="15">
      <c r="A15" s="18"/>
      <c r="B15" s="189" t="s">
        <v>218</v>
      </c>
      <c r="C15" s="189"/>
      <c r="D15" s="194">
        <v>1</v>
      </c>
      <c r="E15" s="195"/>
      <c r="F15" s="195"/>
      <c r="G15" s="195"/>
      <c r="H15" s="195"/>
      <c r="I15" s="195"/>
      <c r="J15" s="195"/>
      <c r="K15" s="195"/>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216</v>
      </c>
      <c r="C17" s="184" t="e">
        <f>VLOOKUP(CONCATENATE($D$6,$I4),'Evaluaciones 2023'!$A$1:$L$1158,10,FALSE)</f>
        <v>#N/A</v>
      </c>
      <c r="D17" s="185"/>
      <c r="E17" s="185"/>
      <c r="F17" s="185"/>
      <c r="G17" s="185"/>
      <c r="H17" s="185"/>
      <c r="I17" s="185"/>
      <c r="J17" s="185"/>
      <c r="K17" s="185"/>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161</v>
      </c>
      <c r="C19" s="184" t="e">
        <f>VLOOKUP(CONCATENATE($D$6,$I4),'Evaluaciones 2023'!$A$1:$L$1158,12,FALSE)</f>
        <v>#N/A</v>
      </c>
      <c r="D19" s="185"/>
      <c r="E19" s="185"/>
      <c r="F19" s="185"/>
      <c r="G19" s="185"/>
      <c r="H19" s="185"/>
      <c r="I19" s="185"/>
      <c r="J19" s="185"/>
      <c r="K19" s="185"/>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87" t="s">
        <v>0</v>
      </c>
      <c r="C21" s="187"/>
      <c r="D21" s="31"/>
      <c r="E21" s="31"/>
      <c r="F21" s="31"/>
      <c r="G21" s="31"/>
      <c r="H21" s="31"/>
      <c r="I21" s="31"/>
      <c r="J21" s="31"/>
      <c r="K21" s="13"/>
      <c r="M21" s="65" t="b">
        <v>0</v>
      </c>
      <c r="N21" s="11"/>
    </row>
    <row r="22" spans="1:21" s="18" customFormat="1" ht="15.75">
      <c r="B22" s="188" t="s">
        <v>219</v>
      </c>
      <c r="C22" s="188"/>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29</v>
      </c>
      <c r="F24" s="51"/>
      <c r="I24" s="17"/>
      <c r="J24" s="32"/>
      <c r="K24" s="11"/>
      <c r="L24" s="32"/>
      <c r="M24" s="66" t="b">
        <v>0</v>
      </c>
      <c r="N24" s="11"/>
      <c r="O24" s="32"/>
    </row>
    <row r="25" spans="1:21" s="18" customFormat="1" ht="15">
      <c r="B25" s="33"/>
      <c r="C25" s="33"/>
      <c r="E25" s="32" t="s">
        <v>37</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86" t="s">
        <v>220</v>
      </c>
      <c r="C27" s="186"/>
      <c r="D27" s="186"/>
      <c r="E27" s="160"/>
      <c r="F27" s="161"/>
      <c r="G27" s="161"/>
      <c r="H27" s="161"/>
      <c r="I27" s="161"/>
      <c r="J27" s="161"/>
      <c r="K27" s="162"/>
      <c r="L27" s="16"/>
      <c r="M27" s="57"/>
      <c r="N27" s="16"/>
      <c r="O27" s="16"/>
      <c r="P27" s="16"/>
    </row>
    <row r="28" spans="1:21">
      <c r="F28" s="19"/>
      <c r="H28" s="19"/>
      <c r="I28" s="19"/>
      <c r="J28" s="19"/>
      <c r="K28" s="19"/>
      <c r="L28" s="19"/>
      <c r="M28" s="59"/>
      <c r="N28" s="20"/>
    </row>
    <row r="29" spans="1:21" s="21" customFormat="1" ht="13.5" customHeight="1">
      <c r="B29" s="12" t="s">
        <v>221</v>
      </c>
      <c r="C29" s="34"/>
      <c r="D29" s="34"/>
      <c r="E29" s="34"/>
      <c r="F29" s="34"/>
      <c r="G29" s="35"/>
      <c r="H29" s="35"/>
      <c r="I29" s="35"/>
      <c r="J29" s="35"/>
      <c r="K29" s="35"/>
      <c r="L29" s="36"/>
      <c r="M29" s="67"/>
      <c r="N29" s="37"/>
    </row>
    <row r="30" spans="1:21" s="26" customFormat="1" ht="14.25" customHeight="1">
      <c r="A30" s="21"/>
      <c r="B30" s="14"/>
      <c r="C30" s="152" t="s">
        <v>222</v>
      </c>
      <c r="D30" s="152"/>
      <c r="G30" s="24"/>
      <c r="H30" s="11"/>
      <c r="I30" s="11"/>
      <c r="J30" s="11"/>
      <c r="K30" s="11"/>
      <c r="L30" s="11"/>
      <c r="M30" s="38"/>
      <c r="N30" s="11"/>
      <c r="O30" s="11"/>
      <c r="P30" s="11"/>
    </row>
    <row r="31" spans="1:21" ht="15.75">
      <c r="B31" s="159" t="s">
        <v>223</v>
      </c>
      <c r="C31" s="159"/>
      <c r="D31" s="50"/>
      <c r="M31" s="68" t="b">
        <v>0</v>
      </c>
      <c r="Q31" s="21"/>
      <c r="T31" s="21"/>
      <c r="U31" s="21"/>
    </row>
    <row r="32" spans="1:21" ht="15.75">
      <c r="B32" s="159" t="s">
        <v>224</v>
      </c>
      <c r="C32" s="159"/>
      <c r="D32" s="51"/>
      <c r="M32" s="68" t="b">
        <v>0</v>
      </c>
      <c r="Q32" s="21"/>
      <c r="T32" s="21"/>
      <c r="U32" s="21"/>
    </row>
    <row r="33" spans="1:21" ht="15.75">
      <c r="B33" s="174" t="s">
        <v>225</v>
      </c>
      <c r="C33" s="174"/>
      <c r="D33" s="50"/>
      <c r="E33" s="20" t="s">
        <v>226</v>
      </c>
      <c r="F33" s="168" t="s">
        <v>243</v>
      </c>
      <c r="G33" s="169"/>
      <c r="H33" s="169"/>
      <c r="I33" s="169"/>
      <c r="J33" s="169"/>
      <c r="K33" s="170"/>
      <c r="M33" s="68" t="b">
        <v>1</v>
      </c>
      <c r="Q33" s="21"/>
      <c r="T33" s="21"/>
      <c r="U33" s="21"/>
    </row>
    <row r="34" spans="1:21" s="38" customFormat="1" ht="15.75">
      <c r="B34" s="175" t="s">
        <v>227</v>
      </c>
      <c r="C34" s="175"/>
      <c r="D34" s="52"/>
      <c r="E34" s="20" t="s">
        <v>226</v>
      </c>
      <c r="F34" s="168"/>
      <c r="G34" s="169"/>
      <c r="H34" s="169"/>
      <c r="I34" s="169"/>
      <c r="J34" s="169"/>
      <c r="K34" s="170"/>
      <c r="L34" s="11"/>
      <c r="M34" s="68" t="b">
        <v>0</v>
      </c>
      <c r="N34" s="11"/>
      <c r="O34" s="11"/>
      <c r="P34" s="11"/>
      <c r="Q34" s="21"/>
      <c r="R34" s="21"/>
      <c r="S34" s="21"/>
      <c r="T34" s="39"/>
      <c r="U34" s="39"/>
    </row>
    <row r="35" spans="1:21" s="38" customFormat="1" ht="15.75">
      <c r="B35" s="175" t="s">
        <v>228</v>
      </c>
      <c r="C35" s="175"/>
      <c r="D35" s="53"/>
      <c r="E35" s="20" t="s">
        <v>226</v>
      </c>
      <c r="F35" s="168"/>
      <c r="G35" s="169"/>
      <c r="H35" s="169"/>
      <c r="I35" s="169"/>
      <c r="J35" s="169"/>
      <c r="K35" s="170"/>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229</v>
      </c>
      <c r="Q37" s="21"/>
      <c r="R37" s="21"/>
      <c r="S37" s="21"/>
      <c r="T37" s="21"/>
      <c r="U37" s="21"/>
    </row>
    <row r="38" spans="1:21" ht="45" customHeight="1">
      <c r="B38" s="160"/>
      <c r="C38" s="161"/>
      <c r="D38" s="161"/>
      <c r="E38" s="161"/>
      <c r="F38" s="161"/>
      <c r="G38" s="161"/>
      <c r="H38" s="161"/>
      <c r="I38" s="161"/>
      <c r="J38" s="161"/>
      <c r="K38" s="162"/>
      <c r="Q38" s="21"/>
      <c r="R38" s="21"/>
      <c r="S38" s="21"/>
      <c r="T38" s="21"/>
      <c r="U38" s="21"/>
    </row>
    <row r="39" spans="1:21" ht="7.5" customHeight="1">
      <c r="Q39" s="21"/>
      <c r="R39" s="21"/>
      <c r="S39" s="21"/>
      <c r="T39" s="21"/>
      <c r="U39" s="21"/>
    </row>
    <row r="40" spans="1:21" ht="15.75" customHeight="1">
      <c r="B40" s="49" t="s">
        <v>230</v>
      </c>
      <c r="C40" s="41"/>
      <c r="D40" s="41"/>
      <c r="E40" s="41"/>
      <c r="Q40" s="21"/>
      <c r="R40" s="21"/>
      <c r="S40" s="21"/>
      <c r="T40" s="21"/>
      <c r="U40" s="21"/>
    </row>
    <row r="41" spans="1:21" ht="45" customHeight="1">
      <c r="B41" s="160"/>
      <c r="C41" s="161"/>
      <c r="D41" s="161"/>
      <c r="E41" s="161"/>
      <c r="F41" s="161"/>
      <c r="G41" s="161"/>
      <c r="H41" s="161"/>
      <c r="I41" s="161"/>
      <c r="J41" s="161"/>
      <c r="K41" s="162"/>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66" t="s">
        <v>231</v>
      </c>
      <c r="C45" s="166"/>
      <c r="D45" s="166"/>
      <c r="E45" s="166"/>
      <c r="F45" s="160" t="s">
        <v>27</v>
      </c>
      <c r="G45" s="161"/>
      <c r="H45" s="161"/>
      <c r="I45" s="161"/>
      <c r="J45" s="161"/>
      <c r="K45" s="162"/>
    </row>
    <row r="46" spans="1:21" ht="20.25" customHeight="1">
      <c r="B46" s="166" t="s">
        <v>232</v>
      </c>
      <c r="C46" s="166"/>
      <c r="D46" s="166"/>
      <c r="E46" s="166"/>
      <c r="F46" s="163"/>
      <c r="G46" s="164"/>
      <c r="H46" s="164"/>
      <c r="I46" s="164"/>
      <c r="J46" s="164"/>
      <c r="K46" s="165"/>
      <c r="L46" s="20"/>
      <c r="M46" s="69"/>
      <c r="N46" s="20"/>
      <c r="O46" s="10"/>
    </row>
    <row r="47" spans="1:21">
      <c r="F47" s="43"/>
      <c r="G47" s="43"/>
      <c r="H47" s="43"/>
      <c r="I47" s="43"/>
      <c r="J47" s="43"/>
      <c r="K47" s="43"/>
      <c r="L47" s="43"/>
      <c r="M47" s="70"/>
      <c r="N47" s="43"/>
      <c r="O47" s="43"/>
      <c r="P47" s="43"/>
    </row>
    <row r="48" spans="1:21" ht="15.75" customHeight="1">
      <c r="A48" s="21"/>
      <c r="B48" s="44" t="s">
        <v>233</v>
      </c>
      <c r="C48" s="22"/>
      <c r="D48" s="22"/>
      <c r="E48" s="22"/>
      <c r="F48" s="22"/>
      <c r="G48" s="23"/>
      <c r="H48" s="23"/>
      <c r="I48" s="23"/>
      <c r="J48" s="23"/>
      <c r="K48" s="23"/>
      <c r="L48" s="20"/>
      <c r="M48" s="69"/>
      <c r="N48" s="20"/>
      <c r="O48" s="10"/>
    </row>
    <row r="50" spans="2:16" ht="64.5" customHeight="1">
      <c r="B50" s="32" t="s">
        <v>216</v>
      </c>
      <c r="C50" s="172" t="e">
        <f>C17</f>
        <v>#N/A</v>
      </c>
      <c r="D50" s="173"/>
      <c r="E50" s="173"/>
      <c r="F50" s="173"/>
      <c r="G50" s="173"/>
      <c r="H50" s="173"/>
      <c r="I50" s="173"/>
      <c r="J50" s="173"/>
      <c r="K50" s="173"/>
    </row>
    <row r="52" spans="2:16" ht="27.75" customHeight="1">
      <c r="B52" s="76" t="s">
        <v>234</v>
      </c>
      <c r="C52" s="171" t="s">
        <v>235</v>
      </c>
      <c r="D52" s="171"/>
      <c r="E52" s="171"/>
      <c r="F52" s="171"/>
      <c r="G52" s="171"/>
      <c r="H52" s="45" t="s">
        <v>236</v>
      </c>
      <c r="I52" s="45" t="s">
        <v>237</v>
      </c>
      <c r="J52" s="45" t="s">
        <v>238</v>
      </c>
      <c r="K52" s="45" t="s">
        <v>239</v>
      </c>
      <c r="L52" s="46"/>
      <c r="M52" s="71"/>
      <c r="N52" s="46"/>
      <c r="O52" s="46"/>
      <c r="P52" s="46"/>
    </row>
    <row r="53" spans="2:16" ht="45" customHeight="1">
      <c r="B53" s="47"/>
      <c r="C53" s="167"/>
      <c r="D53" s="167"/>
      <c r="E53" s="167"/>
      <c r="F53" s="167"/>
      <c r="G53" s="167"/>
      <c r="H53" s="79"/>
      <c r="I53" s="80"/>
      <c r="J53" s="79"/>
      <c r="K53" s="79"/>
      <c r="M53" s="68" t="b">
        <v>0</v>
      </c>
    </row>
    <row r="54" spans="2:16" ht="45" customHeight="1">
      <c r="B54" s="47"/>
      <c r="C54" s="167"/>
      <c r="D54" s="167"/>
      <c r="E54" s="167"/>
      <c r="F54" s="167"/>
      <c r="G54" s="167"/>
      <c r="H54" s="79"/>
      <c r="I54" s="80"/>
      <c r="J54" s="79"/>
      <c r="K54" s="79"/>
      <c r="M54" s="68" t="b">
        <v>1</v>
      </c>
    </row>
    <row r="55" spans="2:16" ht="45" customHeight="1">
      <c r="B55" s="47"/>
      <c r="C55" s="167"/>
      <c r="D55" s="167"/>
      <c r="E55" s="167"/>
      <c r="F55" s="167"/>
      <c r="G55" s="167"/>
      <c r="H55" s="79"/>
      <c r="I55" s="80"/>
      <c r="J55" s="79"/>
      <c r="K55" s="79"/>
      <c r="M55" s="68" t="b">
        <v>0</v>
      </c>
    </row>
    <row r="56" spans="2:16" ht="45" customHeight="1">
      <c r="B56" s="47"/>
      <c r="C56" s="167"/>
      <c r="D56" s="167"/>
      <c r="E56" s="167"/>
      <c r="F56" s="167"/>
      <c r="G56" s="167"/>
      <c r="H56" s="79"/>
      <c r="I56" s="80"/>
      <c r="J56" s="79"/>
      <c r="K56" s="79"/>
      <c r="M56" s="68" t="b">
        <v>0</v>
      </c>
    </row>
    <row r="57" spans="2:16" ht="45" customHeight="1">
      <c r="B57" s="47"/>
      <c r="C57" s="167"/>
      <c r="D57" s="167"/>
      <c r="E57" s="167"/>
      <c r="F57" s="167"/>
      <c r="G57" s="167"/>
      <c r="H57" s="79"/>
      <c r="I57" s="80"/>
      <c r="J57" s="79"/>
      <c r="K57" s="79"/>
      <c r="M57" s="68" t="b">
        <v>0</v>
      </c>
    </row>
    <row r="59" spans="2:16" ht="15.75">
      <c r="B59" s="44" t="s">
        <v>240</v>
      </c>
      <c r="C59" s="22"/>
      <c r="D59" s="22"/>
      <c r="E59" s="22"/>
      <c r="F59" s="22"/>
      <c r="G59" s="23"/>
      <c r="H59" s="23"/>
      <c r="I59" s="23"/>
      <c r="J59" s="23"/>
      <c r="K59" s="23"/>
    </row>
    <row r="60" spans="2:16" ht="3.75" customHeight="1"/>
    <row r="61" spans="2:16" ht="25.5">
      <c r="B61" s="76" t="s">
        <v>234</v>
      </c>
      <c r="C61" s="77" t="s">
        <v>241</v>
      </c>
      <c r="D61" s="153" t="s">
        <v>242</v>
      </c>
      <c r="E61" s="154"/>
      <c r="F61" s="154"/>
      <c r="G61" s="155"/>
      <c r="H61" s="45" t="s">
        <v>236</v>
      </c>
      <c r="I61" s="45" t="s">
        <v>237</v>
      </c>
      <c r="J61" s="45" t="s">
        <v>238</v>
      </c>
      <c r="K61" s="45" t="s">
        <v>239</v>
      </c>
    </row>
    <row r="62" spans="2:16" ht="45" customHeight="1">
      <c r="B62" s="47"/>
      <c r="C62" s="81"/>
      <c r="D62" s="156"/>
      <c r="E62" s="157"/>
      <c r="F62" s="157"/>
      <c r="G62" s="158"/>
      <c r="H62" s="78"/>
      <c r="I62" s="78"/>
      <c r="J62" s="78"/>
      <c r="K62" s="78"/>
      <c r="M62" s="68" t="b">
        <v>0</v>
      </c>
    </row>
    <row r="63" spans="2:16" ht="45" customHeight="1">
      <c r="B63" s="47"/>
      <c r="C63" s="81"/>
      <c r="D63" s="156"/>
      <c r="E63" s="157"/>
      <c r="F63" s="157"/>
      <c r="G63" s="158"/>
      <c r="H63" s="78"/>
      <c r="I63" s="78"/>
      <c r="J63" s="78"/>
      <c r="K63" s="78"/>
      <c r="M63" s="68" t="b">
        <v>0</v>
      </c>
    </row>
    <row r="64" spans="2:16" ht="45" customHeight="1">
      <c r="B64" s="47"/>
      <c r="C64" s="81"/>
      <c r="D64" s="156"/>
      <c r="E64" s="157"/>
      <c r="F64" s="157"/>
      <c r="G64" s="158"/>
      <c r="H64" s="78"/>
      <c r="I64" s="78"/>
      <c r="J64" s="78"/>
      <c r="K64" s="78"/>
      <c r="M64" s="68" t="b">
        <v>0</v>
      </c>
    </row>
    <row r="65" spans="2:13" ht="45" customHeight="1">
      <c r="B65" s="47"/>
      <c r="C65" s="81"/>
      <c r="D65" s="156"/>
      <c r="E65" s="157"/>
      <c r="F65" s="157"/>
      <c r="G65" s="158"/>
      <c r="H65" s="78"/>
      <c r="I65" s="78"/>
      <c r="J65" s="78"/>
      <c r="K65" s="78"/>
      <c r="M65" s="68" t="b">
        <v>0</v>
      </c>
    </row>
    <row r="66" spans="2:13" ht="45" customHeight="1">
      <c r="B66" s="47"/>
      <c r="C66" s="81"/>
      <c r="D66" s="156"/>
      <c r="E66" s="157"/>
      <c r="F66" s="157"/>
      <c r="G66" s="158"/>
      <c r="H66" s="78"/>
      <c r="I66" s="78"/>
      <c r="J66" s="78"/>
      <c r="K66" s="78"/>
      <c r="M66" s="68" t="b">
        <v>0</v>
      </c>
    </row>
    <row r="68" spans="2:13" s="48" customFormat="1" ht="13.5" thickBot="1">
      <c r="M68" s="72"/>
    </row>
  </sheetData>
  <sheetProtection formatRows="0"/>
  <mergeCells count="48">
    <mergeCell ref="B6:C6"/>
    <mergeCell ref="D6:K6"/>
    <mergeCell ref="B7:C7"/>
    <mergeCell ref="D7:K7"/>
    <mergeCell ref="B8:C8"/>
    <mergeCell ref="D8:K8"/>
    <mergeCell ref="B22:C22"/>
    <mergeCell ref="B9:C9"/>
    <mergeCell ref="D9:K9"/>
    <mergeCell ref="B13:C13"/>
    <mergeCell ref="D13:K13"/>
    <mergeCell ref="B14:C14"/>
    <mergeCell ref="D14:K14"/>
    <mergeCell ref="B15:C15"/>
    <mergeCell ref="D15:K15"/>
    <mergeCell ref="C17:K17"/>
    <mergeCell ref="C19:K19"/>
    <mergeCell ref="B21:C21"/>
    <mergeCell ref="B41:K41"/>
    <mergeCell ref="B27:D27"/>
    <mergeCell ref="E27:K27"/>
    <mergeCell ref="C30:D30"/>
    <mergeCell ref="B31:C31"/>
    <mergeCell ref="B32:C32"/>
    <mergeCell ref="B33:C33"/>
    <mergeCell ref="F33:K33"/>
    <mergeCell ref="B34:C34"/>
    <mergeCell ref="F34:K34"/>
    <mergeCell ref="B35:C35"/>
    <mergeCell ref="F35:K35"/>
    <mergeCell ref="B38:K38"/>
    <mergeCell ref="D61:G61"/>
    <mergeCell ref="B45:E45"/>
    <mergeCell ref="F45:K45"/>
    <mergeCell ref="B46:E46"/>
    <mergeCell ref="F46:K46"/>
    <mergeCell ref="C50:K50"/>
    <mergeCell ref="C52:G52"/>
    <mergeCell ref="C53:G53"/>
    <mergeCell ref="C54:G54"/>
    <mergeCell ref="C55:G55"/>
    <mergeCell ref="C56:G56"/>
    <mergeCell ref="C57:G57"/>
    <mergeCell ref="D62:G62"/>
    <mergeCell ref="D63:G63"/>
    <mergeCell ref="D64:G64"/>
    <mergeCell ref="D65:G65"/>
    <mergeCell ref="D66:G66"/>
  </mergeCells>
  <printOptions horizontalCentered="1" verticalCentered="1"/>
  <pageMargins left="0.23622047244094491" right="0.23622047244094491" top="0.74803149606299213" bottom="0.74803149606299213" header="0.31496062992125984" footer="0.31496062992125984"/>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6321" r:id="rId4" name="Check Box 1">
              <controlPr defaultSize="0" autoFill="0" autoLine="0" autoPict="0" altText="">
                <anchor moveWithCells="1">
                  <from>
                    <xdr:col>4</xdr:col>
                    <xdr:colOff>762000</xdr:colOff>
                    <xdr:row>20</xdr:row>
                    <xdr:rowOff>171450</xdr:rowOff>
                  </from>
                  <to>
                    <xdr:col>5</xdr:col>
                    <xdr:colOff>285750</xdr:colOff>
                    <xdr:row>21</xdr:row>
                    <xdr:rowOff>190500</xdr:rowOff>
                  </to>
                </anchor>
              </controlPr>
            </control>
          </mc:Choice>
        </mc:AlternateContent>
        <mc:AlternateContent xmlns:mc="http://schemas.openxmlformats.org/markup-compatibility/2006">
          <mc:Choice Requires="x14">
            <control shapeId="56322" r:id="rId5" name="Check Box 2">
              <controlPr defaultSize="0" autoFill="0" autoLine="0" autoPict="0" altText="">
                <anchor moveWithCells="1">
                  <from>
                    <xdr:col>4</xdr:col>
                    <xdr:colOff>762000</xdr:colOff>
                    <xdr:row>21</xdr:row>
                    <xdr:rowOff>161925</xdr:rowOff>
                  </from>
                  <to>
                    <xdr:col>5</xdr:col>
                    <xdr:colOff>285750</xdr:colOff>
                    <xdr:row>23</xdr:row>
                    <xdr:rowOff>0</xdr:rowOff>
                  </to>
                </anchor>
              </controlPr>
            </control>
          </mc:Choice>
        </mc:AlternateContent>
        <mc:AlternateContent xmlns:mc="http://schemas.openxmlformats.org/markup-compatibility/2006">
          <mc:Choice Requires="x14">
            <control shapeId="56323"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56324"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56325" r:id="rId8" name="Check Box 5">
              <controlPr defaultSize="0" autoFill="0" autoLine="0" autoPict="0" altText="">
                <anchor moveWithCells="1">
                  <from>
                    <xdr:col>3</xdr:col>
                    <xdr:colOff>19050</xdr:colOff>
                    <xdr:row>21</xdr:row>
                    <xdr:rowOff>0</xdr:rowOff>
                  </from>
                  <to>
                    <xdr:col>3</xdr:col>
                    <xdr:colOff>323850</xdr:colOff>
                    <xdr:row>22</xdr:row>
                    <xdr:rowOff>28575</xdr:rowOff>
                  </to>
                </anchor>
              </controlPr>
            </control>
          </mc:Choice>
        </mc:AlternateContent>
        <mc:AlternateContent xmlns:mc="http://schemas.openxmlformats.org/markup-compatibility/2006">
          <mc:Choice Requires="x14">
            <control shapeId="56326" r:id="rId9" name="Check Box 6">
              <controlPr defaultSize="0" autoFill="0" autoLine="0" autoPict="0" altText="">
                <anchor moveWithCells="1">
                  <from>
                    <xdr:col>3</xdr:col>
                    <xdr:colOff>57150</xdr:colOff>
                    <xdr:row>29</xdr:row>
                    <xdr:rowOff>161925</xdr:rowOff>
                  </from>
                  <to>
                    <xdr:col>3</xdr:col>
                    <xdr:colOff>361950</xdr:colOff>
                    <xdr:row>30</xdr:row>
                    <xdr:rowOff>190500</xdr:rowOff>
                  </to>
                </anchor>
              </controlPr>
            </control>
          </mc:Choice>
        </mc:AlternateContent>
        <mc:AlternateContent xmlns:mc="http://schemas.openxmlformats.org/markup-compatibility/2006">
          <mc:Choice Requires="x14">
            <control shapeId="56327" r:id="rId10" name="Check Box 7">
              <controlPr defaultSize="0" autoFill="0" autoLine="0" autoPict="0" altText="">
                <anchor moveWithCells="1">
                  <from>
                    <xdr:col>3</xdr:col>
                    <xdr:colOff>57150</xdr:colOff>
                    <xdr:row>30</xdr:row>
                    <xdr:rowOff>161925</xdr:rowOff>
                  </from>
                  <to>
                    <xdr:col>3</xdr:col>
                    <xdr:colOff>361950</xdr:colOff>
                    <xdr:row>31</xdr:row>
                    <xdr:rowOff>190500</xdr:rowOff>
                  </to>
                </anchor>
              </controlPr>
            </control>
          </mc:Choice>
        </mc:AlternateContent>
        <mc:AlternateContent xmlns:mc="http://schemas.openxmlformats.org/markup-compatibility/2006">
          <mc:Choice Requires="x14">
            <control shapeId="56328" r:id="rId11" name="Check Box 8">
              <controlPr defaultSize="0" autoFill="0" autoLine="0" autoPict="0" altText="">
                <anchor moveWithCells="1">
                  <from>
                    <xdr:col>3</xdr:col>
                    <xdr:colOff>57150</xdr:colOff>
                    <xdr:row>31</xdr:row>
                    <xdr:rowOff>161925</xdr:rowOff>
                  </from>
                  <to>
                    <xdr:col>3</xdr:col>
                    <xdr:colOff>361950</xdr:colOff>
                    <xdr:row>32</xdr:row>
                    <xdr:rowOff>190500</xdr:rowOff>
                  </to>
                </anchor>
              </controlPr>
            </control>
          </mc:Choice>
        </mc:AlternateContent>
        <mc:AlternateContent xmlns:mc="http://schemas.openxmlformats.org/markup-compatibility/2006">
          <mc:Choice Requires="x14">
            <control shapeId="56329" r:id="rId12" name="Check Box 9">
              <controlPr defaultSize="0" autoFill="0" autoLine="0" autoPict="0" altText="">
                <anchor moveWithCells="1">
                  <from>
                    <xdr:col>3</xdr:col>
                    <xdr:colOff>57150</xdr:colOff>
                    <xdr:row>32</xdr:row>
                    <xdr:rowOff>190500</xdr:rowOff>
                  </from>
                  <to>
                    <xdr:col>3</xdr:col>
                    <xdr:colOff>361950</xdr:colOff>
                    <xdr:row>34</xdr:row>
                    <xdr:rowOff>28575</xdr:rowOff>
                  </to>
                </anchor>
              </controlPr>
            </control>
          </mc:Choice>
        </mc:AlternateContent>
        <mc:AlternateContent xmlns:mc="http://schemas.openxmlformats.org/markup-compatibility/2006">
          <mc:Choice Requires="x14">
            <control shapeId="56330" r:id="rId13" name="Check Box 10">
              <controlPr defaultSize="0" autoFill="0" autoLine="0" autoPict="0" altText="">
                <anchor moveWithCells="1">
                  <from>
                    <xdr:col>3</xdr:col>
                    <xdr:colOff>57150</xdr:colOff>
                    <xdr:row>33</xdr:row>
                    <xdr:rowOff>190500</xdr:rowOff>
                  </from>
                  <to>
                    <xdr:col>3</xdr:col>
                    <xdr:colOff>361950</xdr:colOff>
                    <xdr:row>35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'C'!$K$3:$K$7</xm:f>
          </x14:formula1>
          <xm:sqref>O46 F45</xm:sqref>
        </x14:dataValidation>
        <x14:dataValidation type="list" allowBlank="1" showInputMessage="1" showErrorMessage="1">
          <x14:formula1>
            <xm:f>'C'!$C$3:$C$5</xm:f>
          </x14:formula1>
          <xm:sqref>F46</xm:sqref>
        </x14:dataValidation>
        <x14:dataValidation type="list" allowBlank="1" showInputMessage="1" showErrorMessage="1">
          <x14:formula1>
            <xm:f>'C'!$D$3:$D$4</xm:f>
          </x14:formula1>
          <xm:sqref>S34 B53:B57 B62:B66</xm:sqref>
        </x14:dataValidation>
        <x14:dataValidation type="list" allowBlank="1" showInputMessage="1" showErrorMessage="1">
          <x14:formula1>
            <xm:f>'C'!$E$3:$E$16</xm:f>
          </x14:formula1>
          <xm:sqref>L13</xm:sqref>
        </x14:dataValidation>
        <x14:dataValidation type="list" allowBlank="1" showInputMessage="1" showErrorMessage="1">
          <x14:formula1>
            <xm:f>'C'!$L$3:$L$313</xm:f>
          </x14:formula1>
          <xm:sqref>D15</xm:sqref>
        </x14:dataValidation>
        <x14:dataValidation type="list" allowBlank="1" showInputMessage="1" showErrorMessage="1">
          <x14:formula1>
            <xm:f>'C'!$L$3:$L$33</xm:f>
          </x14:formula1>
          <xm:sqref>I4</xm:sqref>
        </x14:dataValidation>
        <x14:dataValidation type="list" allowBlank="1" showErrorMessage="1">
          <x14:formula1>
            <xm:f>'C'!$G$3:$G$50</xm:f>
          </x14:formula1>
          <xm:sqref>D6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theme="0"/>
  </sheetPr>
  <dimension ref="A1:U68"/>
  <sheetViews>
    <sheetView showGridLines="0" topLeftCell="B50" zoomScale="90" zoomScaleNormal="90" workbookViewId="0">
      <selection activeCell="D6" sqref="D6:K6"/>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258</v>
      </c>
      <c r="C1" s="96"/>
      <c r="D1" s="96"/>
      <c r="E1" s="96"/>
      <c r="F1" s="96"/>
      <c r="G1" s="96"/>
      <c r="H1" s="96"/>
      <c r="I1" s="96"/>
      <c r="J1" s="97"/>
      <c r="K1" s="97"/>
      <c r="L1" s="7"/>
      <c r="M1" s="55"/>
      <c r="N1" s="7"/>
    </row>
    <row r="2" spans="1:16" s="6" customFormat="1" ht="18.75">
      <c r="B2" s="98" t="s">
        <v>208</v>
      </c>
      <c r="C2" s="99"/>
      <c r="D2" s="100"/>
      <c r="E2" s="100"/>
      <c r="F2" s="100"/>
      <c r="G2" s="100"/>
      <c r="H2" s="100"/>
      <c r="I2" s="100"/>
      <c r="J2" s="97"/>
      <c r="K2" s="97"/>
      <c r="L2" s="7"/>
      <c r="M2" s="55"/>
      <c r="N2" s="7"/>
    </row>
    <row r="3" spans="1:16" s="8" customFormat="1" ht="11.25">
      <c r="B3" s="9"/>
      <c r="C3" s="10"/>
      <c r="M3" s="56"/>
    </row>
    <row r="4" spans="1:16" ht="15.75">
      <c r="B4" s="101" t="s">
        <v>209</v>
      </c>
      <c r="C4" s="102"/>
      <c r="D4" s="103"/>
      <c r="E4" s="103"/>
      <c r="F4" s="104"/>
      <c r="G4" s="103"/>
      <c r="H4" s="105" t="s">
        <v>210</v>
      </c>
      <c r="I4" s="106">
        <v>5</v>
      </c>
      <c r="J4" s="107" t="s">
        <v>211</v>
      </c>
      <c r="K4" s="101">
        <f>COUNTIF('Evaluaciones 2023'!B:B,D6)</f>
        <v>0</v>
      </c>
      <c r="L4" s="8"/>
      <c r="M4" s="56"/>
      <c r="N4" s="8"/>
      <c r="O4" s="8"/>
      <c r="P4" s="8"/>
    </row>
    <row r="5" spans="1:16" s="16" customFormat="1" ht="5.25" customHeight="1">
      <c r="A5" s="11"/>
      <c r="B5" s="14"/>
      <c r="C5" s="15"/>
      <c r="F5" s="17"/>
      <c r="M5" s="57"/>
    </row>
    <row r="6" spans="1:16" ht="24.75" customHeight="1">
      <c r="B6" s="183" t="s">
        <v>212</v>
      </c>
      <c r="C6" s="183"/>
      <c r="D6" s="176" t="s">
        <v>83</v>
      </c>
      <c r="E6" s="177"/>
      <c r="F6" s="177"/>
      <c r="G6" s="177"/>
      <c r="H6" s="177"/>
      <c r="I6" s="177"/>
      <c r="J6" s="177"/>
      <c r="K6" s="177"/>
    </row>
    <row r="7" spans="1:16" s="73" customFormat="1" ht="35.25" customHeight="1">
      <c r="B7" s="182" t="s">
        <v>213</v>
      </c>
      <c r="C7" s="182"/>
      <c r="D7" s="178" t="str">
        <f>VLOOKUP(D6,'C'!G3:M54,2,FALSE)</f>
        <v>617 Dirección General de Bachillerato Tecnológico de Educación y Promoción Deportiva</v>
      </c>
      <c r="E7" s="179"/>
      <c r="F7" s="179"/>
      <c r="G7" s="179"/>
      <c r="H7" s="179"/>
      <c r="I7" s="179"/>
      <c r="J7" s="179"/>
      <c r="K7" s="179"/>
      <c r="L7" s="74"/>
      <c r="M7" s="75"/>
      <c r="N7" s="74"/>
      <c r="O7" s="74"/>
      <c r="P7" s="74"/>
    </row>
    <row r="8" spans="1:16" ht="18.75" customHeight="1">
      <c r="B8" s="166" t="s">
        <v>214</v>
      </c>
      <c r="C8" s="166"/>
      <c r="D8" s="180" t="str">
        <f>VLOOKUP(D6,'C'!G3:M51,3,FALSE)</f>
        <v>Ficha de Monitoreo y Evaluación de Diseño</v>
      </c>
      <c r="E8" s="181"/>
      <c r="F8" s="181"/>
      <c r="G8" s="181"/>
      <c r="H8" s="181"/>
      <c r="I8" s="181"/>
      <c r="J8" s="181"/>
      <c r="K8" s="181"/>
    </row>
    <row r="9" spans="1:16" s="18" customFormat="1" ht="17.25" customHeight="1">
      <c r="B9" s="166" t="s">
        <v>215</v>
      </c>
      <c r="C9" s="166"/>
      <c r="D9" s="180">
        <f>VLOOKUP(D6,'C'!G3:M51,4,FALSE)</f>
        <v>2023</v>
      </c>
      <c r="E9" s="181"/>
      <c r="F9" s="181"/>
      <c r="G9" s="181"/>
      <c r="H9" s="181"/>
      <c r="I9" s="181"/>
      <c r="J9" s="181"/>
      <c r="K9" s="181"/>
      <c r="M9" s="58"/>
    </row>
    <row r="10" spans="1:16" ht="13.5" customHeight="1">
      <c r="G10" s="19"/>
      <c r="H10" s="19"/>
      <c r="I10" s="19"/>
      <c r="J10" s="19"/>
      <c r="K10" s="19"/>
      <c r="L10" s="19"/>
      <c r="M10" s="59"/>
      <c r="N10" s="20"/>
    </row>
    <row r="11" spans="1:16" s="21" customFormat="1" ht="13.5" customHeight="1">
      <c r="B11" s="12" t="s">
        <v>216</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89" t="s">
        <v>4</v>
      </c>
      <c r="C13" s="189"/>
      <c r="D13" s="190" t="e">
        <f>VLOOKUP(CONCATENATE($D$6,$I4),'Evaluaciones 2023'!$A$1:$L$1158,7,FALSE)</f>
        <v>#N/A</v>
      </c>
      <c r="E13" s="191"/>
      <c r="F13" s="191"/>
      <c r="G13" s="191"/>
      <c r="H13" s="191"/>
      <c r="I13" s="191"/>
      <c r="J13" s="191"/>
      <c r="K13" s="191"/>
      <c r="M13" s="61"/>
    </row>
    <row r="14" spans="1:16" s="27" customFormat="1" ht="15" customHeight="1">
      <c r="A14" s="18"/>
      <c r="B14" s="189" t="s">
        <v>217</v>
      </c>
      <c r="C14" s="189"/>
      <c r="D14" s="192" t="e">
        <f>VLOOKUP(D6,'Evaluaciones 2023'!B3:N585,7,FALSE)</f>
        <v>#N/A</v>
      </c>
      <c r="E14" s="193"/>
      <c r="F14" s="193"/>
      <c r="G14" s="193"/>
      <c r="H14" s="193"/>
      <c r="I14" s="193"/>
      <c r="J14" s="193"/>
      <c r="K14" s="193"/>
      <c r="M14" s="61"/>
    </row>
    <row r="15" spans="1:16" s="27" customFormat="1" ht="15">
      <c r="A15" s="18"/>
      <c r="B15" s="189" t="s">
        <v>218</v>
      </c>
      <c r="C15" s="189"/>
      <c r="D15" s="194">
        <v>1</v>
      </c>
      <c r="E15" s="195"/>
      <c r="F15" s="195"/>
      <c r="G15" s="195"/>
      <c r="H15" s="195"/>
      <c r="I15" s="195"/>
      <c r="J15" s="195"/>
      <c r="K15" s="195"/>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216</v>
      </c>
      <c r="C17" s="184" t="e">
        <f>VLOOKUP(CONCATENATE($D$6,$I4),'Evaluaciones 2023'!$A$1:$L$1158,10,FALSE)</f>
        <v>#N/A</v>
      </c>
      <c r="D17" s="185"/>
      <c r="E17" s="185"/>
      <c r="F17" s="185"/>
      <c r="G17" s="185"/>
      <c r="H17" s="185"/>
      <c r="I17" s="185"/>
      <c r="J17" s="185"/>
      <c r="K17" s="185"/>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161</v>
      </c>
      <c r="C19" s="184" t="e">
        <f>VLOOKUP(CONCATENATE($D$6,$I4),'Evaluaciones 2023'!$A$1:$L$1158,12,FALSE)</f>
        <v>#N/A</v>
      </c>
      <c r="D19" s="185"/>
      <c r="E19" s="185"/>
      <c r="F19" s="185"/>
      <c r="G19" s="185"/>
      <c r="H19" s="185"/>
      <c r="I19" s="185"/>
      <c r="J19" s="185"/>
      <c r="K19" s="185"/>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87" t="s">
        <v>0</v>
      </c>
      <c r="C21" s="187"/>
      <c r="D21" s="31"/>
      <c r="E21" s="31"/>
      <c r="F21" s="31"/>
      <c r="G21" s="31"/>
      <c r="H21" s="31"/>
      <c r="I21" s="31"/>
      <c r="J21" s="31"/>
      <c r="K21" s="13"/>
      <c r="M21" s="65" t="b">
        <v>0</v>
      </c>
      <c r="N21" s="11"/>
    </row>
    <row r="22" spans="1:21" s="18" customFormat="1" ht="15.75">
      <c r="B22" s="188" t="s">
        <v>219</v>
      </c>
      <c r="C22" s="188"/>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29</v>
      </c>
      <c r="F24" s="51"/>
      <c r="I24" s="17"/>
      <c r="J24" s="32"/>
      <c r="K24" s="11"/>
      <c r="L24" s="32"/>
      <c r="M24" s="66" t="b">
        <v>0</v>
      </c>
      <c r="N24" s="11"/>
      <c r="O24" s="32"/>
    </row>
    <row r="25" spans="1:21" s="18" customFormat="1" ht="15">
      <c r="B25" s="33"/>
      <c r="C25" s="33"/>
      <c r="E25" s="32" t="s">
        <v>37</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86" t="s">
        <v>220</v>
      </c>
      <c r="C27" s="186"/>
      <c r="D27" s="186"/>
      <c r="E27" s="160"/>
      <c r="F27" s="161"/>
      <c r="G27" s="161"/>
      <c r="H27" s="161"/>
      <c r="I27" s="161"/>
      <c r="J27" s="161"/>
      <c r="K27" s="162"/>
      <c r="L27" s="16"/>
      <c r="M27" s="57"/>
      <c r="N27" s="16"/>
      <c r="O27" s="16"/>
      <c r="P27" s="16"/>
    </row>
    <row r="28" spans="1:21">
      <c r="F28" s="19"/>
      <c r="H28" s="19"/>
      <c r="I28" s="19"/>
      <c r="J28" s="19"/>
      <c r="K28" s="19"/>
      <c r="L28" s="19"/>
      <c r="M28" s="59"/>
      <c r="N28" s="20"/>
    </row>
    <row r="29" spans="1:21" s="21" customFormat="1" ht="13.5" customHeight="1">
      <c r="B29" s="12" t="s">
        <v>221</v>
      </c>
      <c r="C29" s="34"/>
      <c r="D29" s="34"/>
      <c r="E29" s="34"/>
      <c r="F29" s="34"/>
      <c r="G29" s="35"/>
      <c r="H29" s="35"/>
      <c r="I29" s="35"/>
      <c r="J29" s="35"/>
      <c r="K29" s="35"/>
      <c r="L29" s="36"/>
      <c r="M29" s="67"/>
      <c r="N29" s="37"/>
    </row>
    <row r="30" spans="1:21" s="26" customFormat="1" ht="14.25" customHeight="1">
      <c r="A30" s="21"/>
      <c r="B30" s="14"/>
      <c r="C30" s="152" t="s">
        <v>222</v>
      </c>
      <c r="D30" s="152"/>
      <c r="G30" s="24"/>
      <c r="H30" s="11"/>
      <c r="I30" s="11"/>
      <c r="J30" s="11"/>
      <c r="K30" s="11"/>
      <c r="L30" s="11"/>
      <c r="M30" s="38"/>
      <c r="N30" s="11"/>
      <c r="O30" s="11"/>
      <c r="P30" s="11"/>
    </row>
    <row r="31" spans="1:21" ht="15.75">
      <c r="B31" s="159" t="s">
        <v>223</v>
      </c>
      <c r="C31" s="159"/>
      <c r="D31" s="50"/>
      <c r="M31" s="68" t="b">
        <v>1</v>
      </c>
      <c r="Q31" s="21"/>
      <c r="T31" s="21"/>
      <c r="U31" s="21"/>
    </row>
    <row r="32" spans="1:21" ht="15.75">
      <c r="B32" s="159" t="s">
        <v>224</v>
      </c>
      <c r="C32" s="159"/>
      <c r="D32" s="51"/>
      <c r="M32" s="68" t="b">
        <v>0</v>
      </c>
      <c r="Q32" s="21"/>
      <c r="T32" s="21"/>
      <c r="U32" s="21"/>
    </row>
    <row r="33" spans="1:21" ht="15.75">
      <c r="B33" s="174" t="s">
        <v>225</v>
      </c>
      <c r="C33" s="174"/>
      <c r="D33" s="50"/>
      <c r="E33" s="20" t="s">
        <v>226</v>
      </c>
      <c r="F33" s="168"/>
      <c r="G33" s="169"/>
      <c r="H33" s="169"/>
      <c r="I33" s="169"/>
      <c r="J33" s="169"/>
      <c r="K33" s="170"/>
      <c r="M33" s="68" t="b">
        <v>0</v>
      </c>
      <c r="Q33" s="21"/>
      <c r="T33" s="21"/>
      <c r="U33" s="21"/>
    </row>
    <row r="34" spans="1:21" s="38" customFormat="1" ht="15.75">
      <c r="B34" s="175" t="s">
        <v>227</v>
      </c>
      <c r="C34" s="175"/>
      <c r="D34" s="52"/>
      <c r="E34" s="20" t="s">
        <v>226</v>
      </c>
      <c r="F34" s="168"/>
      <c r="G34" s="169"/>
      <c r="H34" s="169"/>
      <c r="I34" s="169"/>
      <c r="J34" s="169"/>
      <c r="K34" s="170"/>
      <c r="L34" s="11"/>
      <c r="M34" s="68" t="b">
        <v>0</v>
      </c>
      <c r="N34" s="11"/>
      <c r="O34" s="11"/>
      <c r="P34" s="11"/>
      <c r="Q34" s="21"/>
      <c r="R34" s="21"/>
      <c r="S34" s="21"/>
      <c r="T34" s="39"/>
      <c r="U34" s="39"/>
    </row>
    <row r="35" spans="1:21" s="38" customFormat="1" ht="15.75">
      <c r="B35" s="175" t="s">
        <v>228</v>
      </c>
      <c r="C35" s="175"/>
      <c r="D35" s="53"/>
      <c r="E35" s="20" t="s">
        <v>226</v>
      </c>
      <c r="F35" s="168"/>
      <c r="G35" s="169"/>
      <c r="H35" s="169"/>
      <c r="I35" s="169"/>
      <c r="J35" s="169"/>
      <c r="K35" s="170"/>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229</v>
      </c>
      <c r="Q37" s="21"/>
      <c r="R37" s="21"/>
      <c r="S37" s="21"/>
      <c r="T37" s="21"/>
      <c r="U37" s="21"/>
    </row>
    <row r="38" spans="1:21" ht="45" customHeight="1">
      <c r="B38" s="160"/>
      <c r="C38" s="161"/>
      <c r="D38" s="161"/>
      <c r="E38" s="161"/>
      <c r="F38" s="161"/>
      <c r="G38" s="161"/>
      <c r="H38" s="161"/>
      <c r="I38" s="161"/>
      <c r="J38" s="161"/>
      <c r="K38" s="162"/>
      <c r="Q38" s="21"/>
      <c r="R38" s="21"/>
      <c r="S38" s="21"/>
      <c r="T38" s="21"/>
      <c r="U38" s="21"/>
    </row>
    <row r="39" spans="1:21" ht="7.5" customHeight="1">
      <c r="Q39" s="21"/>
      <c r="R39" s="21"/>
      <c r="S39" s="21"/>
      <c r="T39" s="21"/>
      <c r="U39" s="21"/>
    </row>
    <row r="40" spans="1:21" ht="15.75" customHeight="1">
      <c r="B40" s="49" t="s">
        <v>230</v>
      </c>
      <c r="C40" s="41"/>
      <c r="D40" s="41"/>
      <c r="E40" s="41"/>
      <c r="Q40" s="21"/>
      <c r="R40" s="21"/>
      <c r="S40" s="21"/>
      <c r="T40" s="21"/>
      <c r="U40" s="21"/>
    </row>
    <row r="41" spans="1:21" ht="45" customHeight="1">
      <c r="B41" s="160"/>
      <c r="C41" s="161"/>
      <c r="D41" s="161"/>
      <c r="E41" s="161"/>
      <c r="F41" s="161"/>
      <c r="G41" s="161"/>
      <c r="H41" s="161"/>
      <c r="I41" s="161"/>
      <c r="J41" s="161"/>
      <c r="K41" s="162"/>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66" t="s">
        <v>231</v>
      </c>
      <c r="C45" s="166"/>
      <c r="D45" s="166"/>
      <c r="E45" s="166"/>
      <c r="F45" s="160" t="s">
        <v>27</v>
      </c>
      <c r="G45" s="161"/>
      <c r="H45" s="161"/>
      <c r="I45" s="161"/>
      <c r="J45" s="161"/>
      <c r="K45" s="162"/>
    </row>
    <row r="46" spans="1:21" ht="20.25" customHeight="1">
      <c r="B46" s="166" t="s">
        <v>232</v>
      </c>
      <c r="C46" s="166"/>
      <c r="D46" s="166"/>
      <c r="E46" s="166"/>
      <c r="F46" s="163"/>
      <c r="G46" s="164"/>
      <c r="H46" s="164"/>
      <c r="I46" s="164"/>
      <c r="J46" s="164"/>
      <c r="K46" s="165"/>
      <c r="L46" s="20"/>
      <c r="M46" s="69"/>
      <c r="N46" s="20"/>
      <c r="O46" s="10"/>
    </row>
    <row r="47" spans="1:21">
      <c r="F47" s="43"/>
      <c r="G47" s="43"/>
      <c r="H47" s="43"/>
      <c r="I47" s="43"/>
      <c r="J47" s="43"/>
      <c r="K47" s="43"/>
      <c r="L47" s="43"/>
      <c r="M47" s="70"/>
      <c r="N47" s="43"/>
      <c r="O47" s="43"/>
      <c r="P47" s="43"/>
    </row>
    <row r="48" spans="1:21" ht="15.75" customHeight="1">
      <c r="A48" s="21"/>
      <c r="B48" s="44" t="s">
        <v>233</v>
      </c>
      <c r="C48" s="22"/>
      <c r="D48" s="22"/>
      <c r="E48" s="22"/>
      <c r="F48" s="22"/>
      <c r="G48" s="23"/>
      <c r="H48" s="23"/>
      <c r="I48" s="23"/>
      <c r="J48" s="23"/>
      <c r="K48" s="23"/>
      <c r="L48" s="20"/>
      <c r="M48" s="69"/>
      <c r="N48" s="20"/>
      <c r="O48" s="10"/>
    </row>
    <row r="50" spans="2:16" ht="64.5" customHeight="1">
      <c r="B50" s="32" t="s">
        <v>216</v>
      </c>
      <c r="C50" s="172" t="e">
        <f>C17</f>
        <v>#N/A</v>
      </c>
      <c r="D50" s="173"/>
      <c r="E50" s="173"/>
      <c r="F50" s="173"/>
      <c r="G50" s="173"/>
      <c r="H50" s="173"/>
      <c r="I50" s="173"/>
      <c r="J50" s="173"/>
      <c r="K50" s="173"/>
    </row>
    <row r="52" spans="2:16" ht="27.75" customHeight="1">
      <c r="B52" s="76" t="s">
        <v>234</v>
      </c>
      <c r="C52" s="171" t="s">
        <v>235</v>
      </c>
      <c r="D52" s="171"/>
      <c r="E52" s="171"/>
      <c r="F52" s="171"/>
      <c r="G52" s="171"/>
      <c r="H52" s="45" t="s">
        <v>236</v>
      </c>
      <c r="I52" s="45" t="s">
        <v>237</v>
      </c>
      <c r="J52" s="45" t="s">
        <v>238</v>
      </c>
      <c r="K52" s="45" t="s">
        <v>239</v>
      </c>
      <c r="L52" s="46"/>
      <c r="M52" s="71"/>
      <c r="N52" s="46"/>
      <c r="O52" s="46"/>
      <c r="P52" s="46"/>
    </row>
    <row r="53" spans="2:16" ht="45" customHeight="1">
      <c r="B53" s="47"/>
      <c r="C53" s="196"/>
      <c r="D53" s="197"/>
      <c r="E53" s="197"/>
      <c r="F53" s="197"/>
      <c r="G53" s="198"/>
      <c r="H53" s="79"/>
      <c r="I53" s="80"/>
      <c r="J53" s="79"/>
      <c r="K53" s="79"/>
      <c r="M53" s="68" t="b">
        <v>0</v>
      </c>
    </row>
    <row r="54" spans="2:16" ht="45" customHeight="1">
      <c r="B54" s="47"/>
      <c r="C54" s="196"/>
      <c r="D54" s="197"/>
      <c r="E54" s="197"/>
      <c r="F54" s="197"/>
      <c r="G54" s="198"/>
      <c r="H54" s="79"/>
      <c r="I54" s="80"/>
      <c r="J54" s="79"/>
      <c r="K54" s="79"/>
      <c r="M54" s="68" t="b">
        <v>1</v>
      </c>
    </row>
    <row r="55" spans="2:16" ht="45" customHeight="1">
      <c r="B55" s="47"/>
      <c r="C55" s="196"/>
      <c r="D55" s="197"/>
      <c r="E55" s="197"/>
      <c r="F55" s="197"/>
      <c r="G55" s="198"/>
      <c r="H55" s="79"/>
      <c r="I55" s="80"/>
      <c r="J55" s="79"/>
      <c r="K55" s="79"/>
      <c r="M55" s="68" t="b">
        <v>0</v>
      </c>
    </row>
    <row r="56" spans="2:16" ht="45" customHeight="1">
      <c r="B56" s="47"/>
      <c r="C56" s="196"/>
      <c r="D56" s="197"/>
      <c r="E56" s="197"/>
      <c r="F56" s="197"/>
      <c r="G56" s="198"/>
      <c r="H56" s="79"/>
      <c r="I56" s="80"/>
      <c r="J56" s="79"/>
      <c r="K56" s="79"/>
      <c r="M56" s="68" t="b">
        <v>0</v>
      </c>
    </row>
    <row r="57" spans="2:16" ht="45" customHeight="1">
      <c r="B57" s="47"/>
      <c r="C57" s="196"/>
      <c r="D57" s="197"/>
      <c r="E57" s="197"/>
      <c r="F57" s="197"/>
      <c r="G57" s="198"/>
      <c r="H57" s="79"/>
      <c r="I57" s="80"/>
      <c r="J57" s="79"/>
      <c r="K57" s="79"/>
      <c r="M57" s="68" t="b">
        <v>0</v>
      </c>
    </row>
    <row r="59" spans="2:16" ht="15.75">
      <c r="B59" s="44" t="s">
        <v>240</v>
      </c>
      <c r="C59" s="22"/>
      <c r="D59" s="22"/>
      <c r="E59" s="22"/>
      <c r="F59" s="22"/>
      <c r="G59" s="23"/>
      <c r="H59" s="23"/>
      <c r="I59" s="23"/>
      <c r="J59" s="23"/>
      <c r="K59" s="23"/>
    </row>
    <row r="60" spans="2:16" ht="3.75" customHeight="1"/>
    <row r="61" spans="2:16" ht="25.5">
      <c r="B61" s="76" t="s">
        <v>234</v>
      </c>
      <c r="C61" s="77" t="s">
        <v>241</v>
      </c>
      <c r="D61" s="153" t="s">
        <v>242</v>
      </c>
      <c r="E61" s="154"/>
      <c r="F61" s="154"/>
      <c r="G61" s="155"/>
      <c r="H61" s="45" t="s">
        <v>236</v>
      </c>
      <c r="I61" s="45" t="s">
        <v>237</v>
      </c>
      <c r="J61" s="45" t="s">
        <v>238</v>
      </c>
      <c r="K61" s="45" t="s">
        <v>239</v>
      </c>
    </row>
    <row r="62" spans="2:16" ht="45" customHeight="1">
      <c r="B62" s="47"/>
      <c r="C62" s="81"/>
      <c r="D62" s="156"/>
      <c r="E62" s="157"/>
      <c r="F62" s="157"/>
      <c r="G62" s="158"/>
      <c r="H62" s="78"/>
      <c r="I62" s="78"/>
      <c r="J62" s="78"/>
      <c r="K62" s="78"/>
      <c r="M62" s="68" t="b">
        <v>0</v>
      </c>
    </row>
    <row r="63" spans="2:16" ht="45" customHeight="1">
      <c r="B63" s="47"/>
      <c r="C63" s="81"/>
      <c r="D63" s="156"/>
      <c r="E63" s="157"/>
      <c r="F63" s="157"/>
      <c r="G63" s="158"/>
      <c r="H63" s="78"/>
      <c r="I63" s="78"/>
      <c r="J63" s="78"/>
      <c r="K63" s="78"/>
      <c r="M63" s="68" t="b">
        <v>0</v>
      </c>
    </row>
    <row r="64" spans="2:16" ht="45" customHeight="1">
      <c r="B64" s="47"/>
      <c r="C64" s="81"/>
      <c r="D64" s="156"/>
      <c r="E64" s="157"/>
      <c r="F64" s="157"/>
      <c r="G64" s="158"/>
      <c r="H64" s="78"/>
      <c r="I64" s="78"/>
      <c r="J64" s="78"/>
      <c r="K64" s="78"/>
      <c r="M64" s="68" t="b">
        <v>0</v>
      </c>
    </row>
    <row r="65" spans="2:13" ht="45" customHeight="1">
      <c r="B65" s="47"/>
      <c r="C65" s="81"/>
      <c r="D65" s="156"/>
      <c r="E65" s="157"/>
      <c r="F65" s="157"/>
      <c r="G65" s="158"/>
      <c r="H65" s="78"/>
      <c r="I65" s="78"/>
      <c r="J65" s="78"/>
      <c r="K65" s="78"/>
      <c r="M65" s="68" t="b">
        <v>0</v>
      </c>
    </row>
    <row r="66" spans="2:13" ht="45" customHeight="1">
      <c r="B66" s="47"/>
      <c r="C66" s="81"/>
      <c r="D66" s="156"/>
      <c r="E66" s="157"/>
      <c r="F66" s="157"/>
      <c r="G66" s="158"/>
      <c r="H66" s="78"/>
      <c r="I66" s="78"/>
      <c r="J66" s="78"/>
      <c r="K66" s="78"/>
      <c r="M66" s="68" t="b">
        <v>0</v>
      </c>
    </row>
    <row r="68" spans="2:13" s="48" customFormat="1" ht="13.5" thickBot="1">
      <c r="M68" s="72"/>
    </row>
  </sheetData>
  <sheetProtection formatRows="0"/>
  <mergeCells count="48">
    <mergeCell ref="B6:C6"/>
    <mergeCell ref="D6:K6"/>
    <mergeCell ref="B7:C7"/>
    <mergeCell ref="D7:K7"/>
    <mergeCell ref="B8:C8"/>
    <mergeCell ref="D8:K8"/>
    <mergeCell ref="B22:C22"/>
    <mergeCell ref="B9:C9"/>
    <mergeCell ref="D9:K9"/>
    <mergeCell ref="B13:C13"/>
    <mergeCell ref="D13:K13"/>
    <mergeCell ref="B14:C14"/>
    <mergeCell ref="D14:K14"/>
    <mergeCell ref="B15:C15"/>
    <mergeCell ref="D15:K15"/>
    <mergeCell ref="C17:K17"/>
    <mergeCell ref="C19:K19"/>
    <mergeCell ref="B21:C21"/>
    <mergeCell ref="B41:K41"/>
    <mergeCell ref="B27:D27"/>
    <mergeCell ref="E27:K27"/>
    <mergeCell ref="C30:D30"/>
    <mergeCell ref="B31:C31"/>
    <mergeCell ref="B32:C32"/>
    <mergeCell ref="B33:C33"/>
    <mergeCell ref="F33:K33"/>
    <mergeCell ref="B34:C34"/>
    <mergeCell ref="F34:K34"/>
    <mergeCell ref="B35:C35"/>
    <mergeCell ref="F35:K35"/>
    <mergeCell ref="B38:K38"/>
    <mergeCell ref="D61:G61"/>
    <mergeCell ref="B45:E45"/>
    <mergeCell ref="F45:K45"/>
    <mergeCell ref="B46:E46"/>
    <mergeCell ref="F46:K46"/>
    <mergeCell ref="C50:K50"/>
    <mergeCell ref="C52:G52"/>
    <mergeCell ref="C53:G53"/>
    <mergeCell ref="C54:G54"/>
    <mergeCell ref="C55:G55"/>
    <mergeCell ref="C56:G56"/>
    <mergeCell ref="C57:G57"/>
    <mergeCell ref="D62:G62"/>
    <mergeCell ref="D63:G63"/>
    <mergeCell ref="D64:G64"/>
    <mergeCell ref="D65:G65"/>
    <mergeCell ref="D66:G66"/>
  </mergeCells>
  <printOptions horizontalCentered="1" verticalCentered="1"/>
  <pageMargins left="0.23622047244094491" right="0.23622047244094491" top="0.74803149606299213" bottom="0.74803149606299213" header="0.31496062992125984" footer="0.31496062992125984"/>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7345" r:id="rId4" name="Check Box 1">
              <controlPr defaultSize="0" autoFill="0" autoLine="0" autoPict="0" altText="">
                <anchor moveWithCells="1">
                  <from>
                    <xdr:col>4</xdr:col>
                    <xdr:colOff>762000</xdr:colOff>
                    <xdr:row>20</xdr:row>
                    <xdr:rowOff>171450</xdr:rowOff>
                  </from>
                  <to>
                    <xdr:col>5</xdr:col>
                    <xdr:colOff>285750</xdr:colOff>
                    <xdr:row>21</xdr:row>
                    <xdr:rowOff>190500</xdr:rowOff>
                  </to>
                </anchor>
              </controlPr>
            </control>
          </mc:Choice>
        </mc:AlternateContent>
        <mc:AlternateContent xmlns:mc="http://schemas.openxmlformats.org/markup-compatibility/2006">
          <mc:Choice Requires="x14">
            <control shapeId="57346" r:id="rId5" name="Check Box 2">
              <controlPr defaultSize="0" autoFill="0" autoLine="0" autoPict="0" altText="">
                <anchor moveWithCells="1">
                  <from>
                    <xdr:col>4</xdr:col>
                    <xdr:colOff>762000</xdr:colOff>
                    <xdr:row>21</xdr:row>
                    <xdr:rowOff>161925</xdr:rowOff>
                  </from>
                  <to>
                    <xdr:col>5</xdr:col>
                    <xdr:colOff>285750</xdr:colOff>
                    <xdr:row>23</xdr:row>
                    <xdr:rowOff>0</xdr:rowOff>
                  </to>
                </anchor>
              </controlPr>
            </control>
          </mc:Choice>
        </mc:AlternateContent>
        <mc:AlternateContent xmlns:mc="http://schemas.openxmlformats.org/markup-compatibility/2006">
          <mc:Choice Requires="x14">
            <control shapeId="57347"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57348"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57349" r:id="rId8" name="Check Box 5">
              <controlPr defaultSize="0" autoFill="0" autoLine="0" autoPict="0" altText="">
                <anchor moveWithCells="1">
                  <from>
                    <xdr:col>3</xdr:col>
                    <xdr:colOff>19050</xdr:colOff>
                    <xdr:row>21</xdr:row>
                    <xdr:rowOff>0</xdr:rowOff>
                  </from>
                  <to>
                    <xdr:col>3</xdr:col>
                    <xdr:colOff>323850</xdr:colOff>
                    <xdr:row>22</xdr:row>
                    <xdr:rowOff>28575</xdr:rowOff>
                  </to>
                </anchor>
              </controlPr>
            </control>
          </mc:Choice>
        </mc:AlternateContent>
        <mc:AlternateContent xmlns:mc="http://schemas.openxmlformats.org/markup-compatibility/2006">
          <mc:Choice Requires="x14">
            <control shapeId="57350" r:id="rId9" name="Check Box 6">
              <controlPr defaultSize="0" autoFill="0" autoLine="0" autoPict="0" altText="">
                <anchor moveWithCells="1">
                  <from>
                    <xdr:col>3</xdr:col>
                    <xdr:colOff>57150</xdr:colOff>
                    <xdr:row>29</xdr:row>
                    <xdr:rowOff>161925</xdr:rowOff>
                  </from>
                  <to>
                    <xdr:col>3</xdr:col>
                    <xdr:colOff>361950</xdr:colOff>
                    <xdr:row>30</xdr:row>
                    <xdr:rowOff>190500</xdr:rowOff>
                  </to>
                </anchor>
              </controlPr>
            </control>
          </mc:Choice>
        </mc:AlternateContent>
        <mc:AlternateContent xmlns:mc="http://schemas.openxmlformats.org/markup-compatibility/2006">
          <mc:Choice Requires="x14">
            <control shapeId="57351" r:id="rId10" name="Check Box 7">
              <controlPr defaultSize="0" autoFill="0" autoLine="0" autoPict="0" altText="">
                <anchor moveWithCells="1">
                  <from>
                    <xdr:col>3</xdr:col>
                    <xdr:colOff>57150</xdr:colOff>
                    <xdr:row>30</xdr:row>
                    <xdr:rowOff>161925</xdr:rowOff>
                  </from>
                  <to>
                    <xdr:col>3</xdr:col>
                    <xdr:colOff>361950</xdr:colOff>
                    <xdr:row>31</xdr:row>
                    <xdr:rowOff>190500</xdr:rowOff>
                  </to>
                </anchor>
              </controlPr>
            </control>
          </mc:Choice>
        </mc:AlternateContent>
        <mc:AlternateContent xmlns:mc="http://schemas.openxmlformats.org/markup-compatibility/2006">
          <mc:Choice Requires="x14">
            <control shapeId="57352" r:id="rId11" name="Check Box 8">
              <controlPr defaultSize="0" autoFill="0" autoLine="0" autoPict="0" altText="">
                <anchor moveWithCells="1">
                  <from>
                    <xdr:col>3</xdr:col>
                    <xdr:colOff>57150</xdr:colOff>
                    <xdr:row>31</xdr:row>
                    <xdr:rowOff>161925</xdr:rowOff>
                  </from>
                  <to>
                    <xdr:col>3</xdr:col>
                    <xdr:colOff>361950</xdr:colOff>
                    <xdr:row>32</xdr:row>
                    <xdr:rowOff>190500</xdr:rowOff>
                  </to>
                </anchor>
              </controlPr>
            </control>
          </mc:Choice>
        </mc:AlternateContent>
        <mc:AlternateContent xmlns:mc="http://schemas.openxmlformats.org/markup-compatibility/2006">
          <mc:Choice Requires="x14">
            <control shapeId="57353" r:id="rId12" name="Check Box 9">
              <controlPr defaultSize="0" autoFill="0" autoLine="0" autoPict="0" altText="">
                <anchor moveWithCells="1">
                  <from>
                    <xdr:col>3</xdr:col>
                    <xdr:colOff>57150</xdr:colOff>
                    <xdr:row>32</xdr:row>
                    <xdr:rowOff>190500</xdr:rowOff>
                  </from>
                  <to>
                    <xdr:col>3</xdr:col>
                    <xdr:colOff>361950</xdr:colOff>
                    <xdr:row>34</xdr:row>
                    <xdr:rowOff>28575</xdr:rowOff>
                  </to>
                </anchor>
              </controlPr>
            </control>
          </mc:Choice>
        </mc:AlternateContent>
        <mc:AlternateContent xmlns:mc="http://schemas.openxmlformats.org/markup-compatibility/2006">
          <mc:Choice Requires="x14">
            <control shapeId="57354" r:id="rId13" name="Check Box 10">
              <controlPr defaultSize="0" autoFill="0" autoLine="0" autoPict="0" altText="">
                <anchor moveWithCells="1">
                  <from>
                    <xdr:col>3</xdr:col>
                    <xdr:colOff>57150</xdr:colOff>
                    <xdr:row>33</xdr:row>
                    <xdr:rowOff>190500</xdr:rowOff>
                  </from>
                  <to>
                    <xdr:col>3</xdr:col>
                    <xdr:colOff>361950</xdr:colOff>
                    <xdr:row>35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'C'!$K$3:$K$7</xm:f>
          </x14:formula1>
          <xm:sqref>O46 F45</xm:sqref>
        </x14:dataValidation>
        <x14:dataValidation type="list" allowBlank="1" showInputMessage="1" showErrorMessage="1">
          <x14:formula1>
            <xm:f>'C'!$C$3:$C$5</xm:f>
          </x14:formula1>
          <xm:sqref>F46</xm:sqref>
        </x14:dataValidation>
        <x14:dataValidation type="list" allowBlank="1" showInputMessage="1" showErrorMessage="1">
          <x14:formula1>
            <xm:f>'C'!$D$3:$D$4</xm:f>
          </x14:formula1>
          <xm:sqref>S34 B53:B57 B62:B66</xm:sqref>
        </x14:dataValidation>
        <x14:dataValidation type="list" allowBlank="1" showInputMessage="1" showErrorMessage="1">
          <x14:formula1>
            <xm:f>'C'!$E$3:$E$16</xm:f>
          </x14:formula1>
          <xm:sqref>L13</xm:sqref>
        </x14:dataValidation>
        <x14:dataValidation type="list" allowBlank="1" showInputMessage="1" showErrorMessage="1">
          <x14:formula1>
            <xm:f>'C'!$L$3:$L$313</xm:f>
          </x14:formula1>
          <xm:sqref>D15</xm:sqref>
        </x14:dataValidation>
        <x14:dataValidation type="list" allowBlank="1" showInputMessage="1" showErrorMessage="1">
          <x14:formula1>
            <xm:f>'C'!$L$3:$L$33</xm:f>
          </x14:formula1>
          <xm:sqref>I4</xm:sqref>
        </x14:dataValidation>
        <x14:dataValidation type="list" allowBlank="1" showErrorMessage="1">
          <x14:formula1>
            <xm:f>'C'!$G$3:$G$50</xm:f>
          </x14:formula1>
          <xm:sqref>D6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theme="0"/>
  </sheetPr>
  <dimension ref="A1:U68"/>
  <sheetViews>
    <sheetView showGridLines="0" topLeftCell="B43" zoomScale="90" zoomScaleNormal="90" workbookViewId="0">
      <selection activeCell="D6" sqref="D6:K6"/>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258</v>
      </c>
      <c r="C1" s="96"/>
      <c r="D1" s="96"/>
      <c r="E1" s="96"/>
      <c r="F1" s="96"/>
      <c r="G1" s="96"/>
      <c r="H1" s="96"/>
      <c r="I1" s="96"/>
      <c r="J1" s="97"/>
      <c r="K1" s="97"/>
      <c r="L1" s="7"/>
      <c r="M1" s="55"/>
      <c r="N1" s="7"/>
    </row>
    <row r="2" spans="1:16" s="6" customFormat="1" ht="18.75">
      <c r="B2" s="98" t="s">
        <v>208</v>
      </c>
      <c r="C2" s="99"/>
      <c r="D2" s="100"/>
      <c r="E2" s="100"/>
      <c r="F2" s="100"/>
      <c r="G2" s="100"/>
      <c r="H2" s="100"/>
      <c r="I2" s="100"/>
      <c r="J2" s="97"/>
      <c r="K2" s="97"/>
      <c r="L2" s="7"/>
      <c r="M2" s="55"/>
      <c r="N2" s="7"/>
    </row>
    <row r="3" spans="1:16" s="8" customFormat="1" ht="11.25">
      <c r="B3" s="9"/>
      <c r="C3" s="10"/>
      <c r="M3" s="56"/>
    </row>
    <row r="4" spans="1:16" ht="15.75">
      <c r="B4" s="101" t="s">
        <v>209</v>
      </c>
      <c r="C4" s="102"/>
      <c r="D4" s="103"/>
      <c r="E4" s="103"/>
      <c r="F4" s="104"/>
      <c r="G4" s="103"/>
      <c r="H4" s="105" t="s">
        <v>210</v>
      </c>
      <c r="I4" s="106">
        <v>6</v>
      </c>
      <c r="J4" s="107" t="s">
        <v>211</v>
      </c>
      <c r="K4" s="101">
        <f>COUNTIF('Evaluaciones 2023'!B:B,D6)</f>
        <v>0</v>
      </c>
      <c r="L4" s="8"/>
      <c r="M4" s="56"/>
      <c r="N4" s="8"/>
      <c r="O4" s="8"/>
      <c r="P4" s="8"/>
    </row>
    <row r="5" spans="1:16" s="16" customFormat="1" ht="5.25" customHeight="1">
      <c r="A5" s="11"/>
      <c r="B5" s="14"/>
      <c r="C5" s="15"/>
      <c r="F5" s="17"/>
      <c r="M5" s="57"/>
    </row>
    <row r="6" spans="1:16" ht="24.75" customHeight="1">
      <c r="B6" s="183" t="s">
        <v>212</v>
      </c>
      <c r="C6" s="183"/>
      <c r="D6" s="176" t="s">
        <v>83</v>
      </c>
      <c r="E6" s="177"/>
      <c r="F6" s="177"/>
      <c r="G6" s="177"/>
      <c r="H6" s="177"/>
      <c r="I6" s="177"/>
      <c r="J6" s="177"/>
      <c r="K6" s="177"/>
    </row>
    <row r="7" spans="1:16" s="73" customFormat="1" ht="35.25" customHeight="1">
      <c r="B7" s="182" t="s">
        <v>213</v>
      </c>
      <c r="C7" s="182"/>
      <c r="D7" s="178" t="str">
        <f>VLOOKUP(D6,'C'!G3:M54,2,FALSE)</f>
        <v>617 Dirección General de Bachillerato Tecnológico de Educación y Promoción Deportiva</v>
      </c>
      <c r="E7" s="179"/>
      <c r="F7" s="179"/>
      <c r="G7" s="179"/>
      <c r="H7" s="179"/>
      <c r="I7" s="179"/>
      <c r="J7" s="179"/>
      <c r="K7" s="179"/>
      <c r="L7" s="74"/>
      <c r="M7" s="75"/>
      <c r="N7" s="74"/>
      <c r="O7" s="74"/>
      <c r="P7" s="74"/>
    </row>
    <row r="8" spans="1:16" ht="18.75" customHeight="1">
      <c r="B8" s="166" t="s">
        <v>214</v>
      </c>
      <c r="C8" s="166"/>
      <c r="D8" s="180" t="str">
        <f>VLOOKUP(D6,'C'!G3:M51,3,FALSE)</f>
        <v>Ficha de Monitoreo y Evaluación de Diseño</v>
      </c>
      <c r="E8" s="181"/>
      <c r="F8" s="181"/>
      <c r="G8" s="181"/>
      <c r="H8" s="181"/>
      <c r="I8" s="181"/>
      <c r="J8" s="181"/>
      <c r="K8" s="181"/>
    </row>
    <row r="9" spans="1:16" s="18" customFormat="1" ht="17.25" customHeight="1">
      <c r="B9" s="166" t="s">
        <v>215</v>
      </c>
      <c r="C9" s="166"/>
      <c r="D9" s="180">
        <f>VLOOKUP(D6,'C'!G3:M51,4,FALSE)</f>
        <v>2023</v>
      </c>
      <c r="E9" s="181"/>
      <c r="F9" s="181"/>
      <c r="G9" s="181"/>
      <c r="H9" s="181"/>
      <c r="I9" s="181"/>
      <c r="J9" s="181"/>
      <c r="K9" s="181"/>
      <c r="M9" s="58"/>
    </row>
    <row r="10" spans="1:16" ht="13.5" customHeight="1">
      <c r="G10" s="19"/>
      <c r="H10" s="19"/>
      <c r="I10" s="19"/>
      <c r="J10" s="19"/>
      <c r="K10" s="19"/>
      <c r="L10" s="19"/>
      <c r="M10" s="59"/>
      <c r="N10" s="20"/>
    </row>
    <row r="11" spans="1:16" s="21" customFormat="1" ht="13.5" customHeight="1">
      <c r="B11" s="12" t="s">
        <v>216</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89" t="s">
        <v>4</v>
      </c>
      <c r="C13" s="189"/>
      <c r="D13" s="190" t="e">
        <f>VLOOKUP(CONCATENATE($D$6,$I4),'Evaluaciones 2023'!$A$1:$L$1158,7,FALSE)</f>
        <v>#N/A</v>
      </c>
      <c r="E13" s="191"/>
      <c r="F13" s="191"/>
      <c r="G13" s="191"/>
      <c r="H13" s="191"/>
      <c r="I13" s="191"/>
      <c r="J13" s="191"/>
      <c r="K13" s="191"/>
      <c r="M13" s="61"/>
    </row>
    <row r="14" spans="1:16" s="27" customFormat="1" ht="15" customHeight="1">
      <c r="A14" s="18"/>
      <c r="B14" s="189" t="s">
        <v>217</v>
      </c>
      <c r="C14" s="189"/>
      <c r="D14" s="192" t="e">
        <f>VLOOKUP(D6,'Evaluaciones 2023'!B3:N585,7,FALSE)</f>
        <v>#N/A</v>
      </c>
      <c r="E14" s="193"/>
      <c r="F14" s="193"/>
      <c r="G14" s="193"/>
      <c r="H14" s="193"/>
      <c r="I14" s="193"/>
      <c r="J14" s="193"/>
      <c r="K14" s="193"/>
      <c r="M14" s="61"/>
    </row>
    <row r="15" spans="1:16" s="27" customFormat="1" ht="15">
      <c r="A15" s="18"/>
      <c r="B15" s="189" t="s">
        <v>218</v>
      </c>
      <c r="C15" s="189"/>
      <c r="D15" s="194">
        <v>1</v>
      </c>
      <c r="E15" s="195"/>
      <c r="F15" s="195"/>
      <c r="G15" s="195"/>
      <c r="H15" s="195"/>
      <c r="I15" s="195"/>
      <c r="J15" s="195"/>
      <c r="K15" s="195"/>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216</v>
      </c>
      <c r="C17" s="184" t="e">
        <f>VLOOKUP(CONCATENATE($D$6,$I4),'Evaluaciones 2023'!$A$1:$L$1158,10,FALSE)</f>
        <v>#N/A</v>
      </c>
      <c r="D17" s="185"/>
      <c r="E17" s="185"/>
      <c r="F17" s="185"/>
      <c r="G17" s="185"/>
      <c r="H17" s="185"/>
      <c r="I17" s="185"/>
      <c r="J17" s="185"/>
      <c r="K17" s="185"/>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161</v>
      </c>
      <c r="C19" s="184" t="e">
        <f>VLOOKUP(CONCATENATE($D$6,$I4),'Evaluaciones 2023'!$A$1:$L$1158,12,FALSE)</f>
        <v>#N/A</v>
      </c>
      <c r="D19" s="185"/>
      <c r="E19" s="185"/>
      <c r="F19" s="185"/>
      <c r="G19" s="185"/>
      <c r="H19" s="185"/>
      <c r="I19" s="185"/>
      <c r="J19" s="185"/>
      <c r="K19" s="185"/>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87" t="s">
        <v>0</v>
      </c>
      <c r="C21" s="187"/>
      <c r="D21" s="31"/>
      <c r="E21" s="31"/>
      <c r="F21" s="31"/>
      <c r="G21" s="31"/>
      <c r="H21" s="31"/>
      <c r="I21" s="31"/>
      <c r="J21" s="31"/>
      <c r="K21" s="13"/>
      <c r="M21" s="65" t="b">
        <v>0</v>
      </c>
      <c r="N21" s="11"/>
    </row>
    <row r="22" spans="1:21" s="18" customFormat="1" ht="15.75">
      <c r="B22" s="188" t="s">
        <v>219</v>
      </c>
      <c r="C22" s="188"/>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29</v>
      </c>
      <c r="F24" s="51"/>
      <c r="I24" s="17"/>
      <c r="J24" s="32"/>
      <c r="K24" s="11"/>
      <c r="L24" s="32"/>
      <c r="M24" s="66" t="b">
        <v>0</v>
      </c>
      <c r="N24" s="11"/>
      <c r="O24" s="32"/>
    </row>
    <row r="25" spans="1:21" s="18" customFormat="1" ht="15">
      <c r="B25" s="33"/>
      <c r="C25" s="33"/>
      <c r="E25" s="32" t="s">
        <v>37</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86" t="s">
        <v>220</v>
      </c>
      <c r="C27" s="186"/>
      <c r="D27" s="186"/>
      <c r="E27" s="160"/>
      <c r="F27" s="161"/>
      <c r="G27" s="161"/>
      <c r="H27" s="161"/>
      <c r="I27" s="161"/>
      <c r="J27" s="161"/>
      <c r="K27" s="162"/>
      <c r="L27" s="16"/>
      <c r="M27" s="57"/>
      <c r="N27" s="16"/>
      <c r="O27" s="16"/>
      <c r="P27" s="16"/>
    </row>
    <row r="28" spans="1:21">
      <c r="F28" s="19"/>
      <c r="H28" s="19"/>
      <c r="I28" s="19"/>
      <c r="J28" s="19"/>
      <c r="K28" s="19"/>
      <c r="L28" s="19"/>
      <c r="M28" s="59"/>
      <c r="N28" s="20"/>
    </row>
    <row r="29" spans="1:21" s="21" customFormat="1" ht="13.5" customHeight="1">
      <c r="B29" s="12" t="s">
        <v>221</v>
      </c>
      <c r="C29" s="34"/>
      <c r="D29" s="34"/>
      <c r="E29" s="34"/>
      <c r="F29" s="34"/>
      <c r="G29" s="35"/>
      <c r="H29" s="35"/>
      <c r="I29" s="35"/>
      <c r="J29" s="35"/>
      <c r="K29" s="35"/>
      <c r="L29" s="36"/>
      <c r="M29" s="67"/>
      <c r="N29" s="37"/>
    </row>
    <row r="30" spans="1:21" s="26" customFormat="1" ht="14.25" customHeight="1">
      <c r="A30" s="21"/>
      <c r="B30" s="14"/>
      <c r="C30" s="152" t="s">
        <v>222</v>
      </c>
      <c r="D30" s="152"/>
      <c r="G30" s="24"/>
      <c r="H30" s="11"/>
      <c r="I30" s="11"/>
      <c r="J30" s="11"/>
      <c r="K30" s="11"/>
      <c r="L30" s="11"/>
      <c r="M30" s="38"/>
      <c r="N30" s="11"/>
      <c r="O30" s="11"/>
      <c r="P30" s="11"/>
    </row>
    <row r="31" spans="1:21" ht="15.75">
      <c r="B31" s="159" t="s">
        <v>223</v>
      </c>
      <c r="C31" s="159"/>
      <c r="D31" s="50"/>
      <c r="M31" s="68" t="b">
        <v>0</v>
      </c>
      <c r="Q31" s="21"/>
      <c r="T31" s="21"/>
      <c r="U31" s="21"/>
    </row>
    <row r="32" spans="1:21" ht="15.75">
      <c r="B32" s="159" t="s">
        <v>224</v>
      </c>
      <c r="C32" s="159"/>
      <c r="D32" s="51"/>
      <c r="M32" s="68" t="b">
        <v>0</v>
      </c>
      <c r="Q32" s="21"/>
      <c r="T32" s="21"/>
      <c r="U32" s="21"/>
    </row>
    <row r="33" spans="1:21" ht="15.75">
      <c r="B33" s="174" t="s">
        <v>225</v>
      </c>
      <c r="C33" s="174"/>
      <c r="D33" s="50"/>
      <c r="E33" s="20" t="s">
        <v>226</v>
      </c>
      <c r="F33" s="168"/>
      <c r="G33" s="169"/>
      <c r="H33" s="169"/>
      <c r="I33" s="169"/>
      <c r="J33" s="169"/>
      <c r="K33" s="170"/>
      <c r="M33" s="68" t="b">
        <v>0</v>
      </c>
      <c r="Q33" s="21"/>
      <c r="T33" s="21"/>
      <c r="U33" s="21"/>
    </row>
    <row r="34" spans="1:21" s="38" customFormat="1" ht="15.75">
      <c r="B34" s="175" t="s">
        <v>227</v>
      </c>
      <c r="C34" s="175"/>
      <c r="D34" s="52"/>
      <c r="E34" s="20" t="s">
        <v>226</v>
      </c>
      <c r="F34" s="168"/>
      <c r="G34" s="169"/>
      <c r="H34" s="169"/>
      <c r="I34" s="169"/>
      <c r="J34" s="169"/>
      <c r="K34" s="170"/>
      <c r="L34" s="11"/>
      <c r="M34" s="68" t="b">
        <v>0</v>
      </c>
      <c r="N34" s="11"/>
      <c r="O34" s="11"/>
      <c r="P34" s="11"/>
      <c r="Q34" s="21"/>
      <c r="R34" s="21"/>
      <c r="S34" s="21"/>
      <c r="T34" s="39"/>
      <c r="U34" s="39"/>
    </row>
    <row r="35" spans="1:21" s="38" customFormat="1" ht="15.75">
      <c r="B35" s="175" t="s">
        <v>228</v>
      </c>
      <c r="C35" s="175"/>
      <c r="D35" s="53"/>
      <c r="E35" s="20" t="s">
        <v>226</v>
      </c>
      <c r="F35" s="168"/>
      <c r="G35" s="169"/>
      <c r="H35" s="169"/>
      <c r="I35" s="169"/>
      <c r="J35" s="169"/>
      <c r="K35" s="170"/>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229</v>
      </c>
      <c r="Q37" s="21"/>
      <c r="R37" s="21"/>
      <c r="S37" s="21"/>
      <c r="T37" s="21"/>
      <c r="U37" s="21"/>
    </row>
    <row r="38" spans="1:21" ht="45" customHeight="1">
      <c r="B38" s="160"/>
      <c r="C38" s="161"/>
      <c r="D38" s="161"/>
      <c r="E38" s="161"/>
      <c r="F38" s="161"/>
      <c r="G38" s="161"/>
      <c r="H38" s="161"/>
      <c r="I38" s="161"/>
      <c r="J38" s="161"/>
      <c r="K38" s="162"/>
      <c r="Q38" s="21"/>
      <c r="R38" s="21"/>
      <c r="S38" s="21"/>
      <c r="T38" s="21"/>
      <c r="U38" s="21"/>
    </row>
    <row r="39" spans="1:21" ht="7.5" customHeight="1">
      <c r="Q39" s="21"/>
      <c r="R39" s="21"/>
      <c r="S39" s="21"/>
      <c r="T39" s="21"/>
      <c r="U39" s="21"/>
    </row>
    <row r="40" spans="1:21" ht="15.75" customHeight="1">
      <c r="B40" s="49" t="s">
        <v>230</v>
      </c>
      <c r="C40" s="41"/>
      <c r="D40" s="41"/>
      <c r="E40" s="41"/>
      <c r="Q40" s="21"/>
      <c r="R40" s="21"/>
      <c r="S40" s="21"/>
      <c r="T40" s="21"/>
      <c r="U40" s="21"/>
    </row>
    <row r="41" spans="1:21" ht="45" customHeight="1">
      <c r="B41" s="160"/>
      <c r="C41" s="161"/>
      <c r="D41" s="161"/>
      <c r="E41" s="161"/>
      <c r="F41" s="161"/>
      <c r="G41" s="161"/>
      <c r="H41" s="161"/>
      <c r="I41" s="161"/>
      <c r="J41" s="161"/>
      <c r="K41" s="162"/>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66" t="s">
        <v>231</v>
      </c>
      <c r="C45" s="166"/>
      <c r="D45" s="166"/>
      <c r="E45" s="166"/>
      <c r="F45" s="160" t="s">
        <v>27</v>
      </c>
      <c r="G45" s="161"/>
      <c r="H45" s="161"/>
      <c r="I45" s="161"/>
      <c r="J45" s="161"/>
      <c r="K45" s="162"/>
    </row>
    <row r="46" spans="1:21" ht="20.25" customHeight="1">
      <c r="B46" s="166" t="s">
        <v>232</v>
      </c>
      <c r="C46" s="166"/>
      <c r="D46" s="166"/>
      <c r="E46" s="166"/>
      <c r="F46" s="163"/>
      <c r="G46" s="164"/>
      <c r="H46" s="164"/>
      <c r="I46" s="164"/>
      <c r="J46" s="164"/>
      <c r="K46" s="165"/>
      <c r="L46" s="20"/>
      <c r="M46" s="69"/>
      <c r="N46" s="20"/>
      <c r="O46" s="10"/>
    </row>
    <row r="47" spans="1:21">
      <c r="F47" s="43"/>
      <c r="G47" s="43"/>
      <c r="H47" s="43"/>
      <c r="I47" s="43"/>
      <c r="J47" s="43"/>
      <c r="K47" s="43"/>
      <c r="L47" s="43"/>
      <c r="M47" s="70"/>
      <c r="N47" s="43"/>
      <c r="O47" s="43"/>
      <c r="P47" s="43"/>
    </row>
    <row r="48" spans="1:21" ht="15.75" customHeight="1">
      <c r="A48" s="21"/>
      <c r="B48" s="44" t="s">
        <v>233</v>
      </c>
      <c r="C48" s="22"/>
      <c r="D48" s="22"/>
      <c r="E48" s="22"/>
      <c r="F48" s="22"/>
      <c r="G48" s="23"/>
      <c r="H48" s="23"/>
      <c r="I48" s="23"/>
      <c r="J48" s="23"/>
      <c r="K48" s="23"/>
      <c r="L48" s="20"/>
      <c r="M48" s="69"/>
      <c r="N48" s="20"/>
      <c r="O48" s="10"/>
    </row>
    <row r="50" spans="2:16" ht="64.5" customHeight="1">
      <c r="B50" s="32" t="s">
        <v>216</v>
      </c>
      <c r="C50" s="172" t="e">
        <f>C17</f>
        <v>#N/A</v>
      </c>
      <c r="D50" s="173"/>
      <c r="E50" s="173"/>
      <c r="F50" s="173"/>
      <c r="G50" s="173"/>
      <c r="H50" s="173"/>
      <c r="I50" s="173"/>
      <c r="J50" s="173"/>
      <c r="K50" s="173"/>
    </row>
    <row r="52" spans="2:16" ht="27.75" customHeight="1">
      <c r="B52" s="76" t="s">
        <v>234</v>
      </c>
      <c r="C52" s="171" t="s">
        <v>235</v>
      </c>
      <c r="D52" s="171"/>
      <c r="E52" s="171"/>
      <c r="F52" s="171"/>
      <c r="G52" s="171"/>
      <c r="H52" s="45" t="s">
        <v>236</v>
      </c>
      <c r="I52" s="45" t="s">
        <v>237</v>
      </c>
      <c r="J52" s="45" t="s">
        <v>238</v>
      </c>
      <c r="K52" s="45" t="s">
        <v>239</v>
      </c>
      <c r="L52" s="46"/>
      <c r="M52" s="71"/>
      <c r="N52" s="46"/>
      <c r="O52" s="46"/>
      <c r="P52" s="46"/>
    </row>
    <row r="53" spans="2:16" ht="45" customHeight="1">
      <c r="B53" s="47"/>
      <c r="C53" s="167"/>
      <c r="D53" s="167"/>
      <c r="E53" s="167"/>
      <c r="F53" s="167"/>
      <c r="G53" s="167"/>
      <c r="H53" s="79"/>
      <c r="I53" s="80"/>
      <c r="J53" s="79"/>
      <c r="K53" s="79"/>
      <c r="M53" s="68" t="b">
        <v>0</v>
      </c>
    </row>
    <row r="54" spans="2:16" ht="45" customHeight="1">
      <c r="B54" s="47"/>
      <c r="C54" s="167"/>
      <c r="D54" s="167"/>
      <c r="E54" s="167"/>
      <c r="F54" s="167"/>
      <c r="G54" s="167"/>
      <c r="H54" s="79"/>
      <c r="I54" s="80"/>
      <c r="J54" s="79"/>
      <c r="K54" s="79"/>
      <c r="M54" s="68" t="b">
        <v>1</v>
      </c>
    </row>
    <row r="55" spans="2:16" ht="45" customHeight="1">
      <c r="B55" s="47"/>
      <c r="C55" s="167"/>
      <c r="D55" s="167"/>
      <c r="E55" s="167"/>
      <c r="F55" s="167"/>
      <c r="G55" s="167"/>
      <c r="H55" s="79"/>
      <c r="I55" s="80"/>
      <c r="J55" s="79"/>
      <c r="K55" s="79"/>
      <c r="M55" s="68" t="b">
        <v>0</v>
      </c>
    </row>
    <row r="56" spans="2:16" ht="45" customHeight="1">
      <c r="B56" s="47"/>
      <c r="C56" s="167"/>
      <c r="D56" s="167"/>
      <c r="E56" s="167"/>
      <c r="F56" s="167"/>
      <c r="G56" s="167"/>
      <c r="H56" s="79"/>
      <c r="I56" s="80"/>
      <c r="J56" s="79"/>
      <c r="K56" s="79"/>
      <c r="M56" s="68" t="b">
        <v>0</v>
      </c>
    </row>
    <row r="57" spans="2:16" ht="45" customHeight="1">
      <c r="B57" s="47"/>
      <c r="C57" s="167"/>
      <c r="D57" s="167"/>
      <c r="E57" s="167"/>
      <c r="F57" s="167"/>
      <c r="G57" s="167"/>
      <c r="H57" s="79"/>
      <c r="I57" s="80"/>
      <c r="J57" s="79"/>
      <c r="K57" s="79"/>
      <c r="M57" s="68" t="b">
        <v>0</v>
      </c>
    </row>
    <row r="59" spans="2:16" ht="15.75">
      <c r="B59" s="44" t="s">
        <v>240</v>
      </c>
      <c r="C59" s="22"/>
      <c r="D59" s="22"/>
      <c r="E59" s="22"/>
      <c r="F59" s="22"/>
      <c r="G59" s="23"/>
      <c r="H59" s="23"/>
      <c r="I59" s="23"/>
      <c r="J59" s="23"/>
      <c r="K59" s="23"/>
    </row>
    <row r="60" spans="2:16" ht="3.75" customHeight="1"/>
    <row r="61" spans="2:16" ht="25.5">
      <c r="B61" s="76" t="s">
        <v>234</v>
      </c>
      <c r="C61" s="77" t="s">
        <v>241</v>
      </c>
      <c r="D61" s="153" t="s">
        <v>242</v>
      </c>
      <c r="E61" s="154"/>
      <c r="F61" s="154"/>
      <c r="G61" s="155"/>
      <c r="H61" s="45" t="s">
        <v>236</v>
      </c>
      <c r="I61" s="45" t="s">
        <v>237</v>
      </c>
      <c r="J61" s="45" t="s">
        <v>238</v>
      </c>
      <c r="K61" s="45" t="s">
        <v>239</v>
      </c>
    </row>
    <row r="62" spans="2:16" ht="45" customHeight="1">
      <c r="B62" s="47"/>
      <c r="C62" s="81"/>
      <c r="D62" s="156"/>
      <c r="E62" s="157"/>
      <c r="F62" s="157"/>
      <c r="G62" s="158"/>
      <c r="H62" s="78"/>
      <c r="I62" s="78"/>
      <c r="J62" s="78"/>
      <c r="K62" s="78"/>
      <c r="M62" s="68" t="b">
        <v>0</v>
      </c>
    </row>
    <row r="63" spans="2:16" ht="45" customHeight="1">
      <c r="B63" s="47"/>
      <c r="C63" s="81"/>
      <c r="D63" s="156"/>
      <c r="E63" s="157"/>
      <c r="F63" s="157"/>
      <c r="G63" s="158"/>
      <c r="H63" s="78"/>
      <c r="I63" s="78"/>
      <c r="J63" s="78"/>
      <c r="K63" s="78"/>
      <c r="M63" s="68" t="b">
        <v>0</v>
      </c>
    </row>
    <row r="64" spans="2:16" ht="45" customHeight="1">
      <c r="B64" s="47"/>
      <c r="C64" s="81"/>
      <c r="D64" s="156"/>
      <c r="E64" s="157"/>
      <c r="F64" s="157"/>
      <c r="G64" s="158"/>
      <c r="H64" s="78"/>
      <c r="I64" s="78"/>
      <c r="J64" s="78"/>
      <c r="K64" s="78"/>
      <c r="M64" s="68" t="b">
        <v>0</v>
      </c>
    </row>
    <row r="65" spans="2:13" ht="45" customHeight="1">
      <c r="B65" s="47"/>
      <c r="C65" s="81"/>
      <c r="D65" s="156"/>
      <c r="E65" s="157"/>
      <c r="F65" s="157"/>
      <c r="G65" s="158"/>
      <c r="H65" s="78"/>
      <c r="I65" s="78"/>
      <c r="J65" s="78"/>
      <c r="K65" s="78"/>
      <c r="M65" s="68" t="b">
        <v>0</v>
      </c>
    </row>
    <row r="66" spans="2:13" ht="45" customHeight="1">
      <c r="B66" s="47"/>
      <c r="C66" s="81"/>
      <c r="D66" s="156"/>
      <c r="E66" s="157"/>
      <c r="F66" s="157"/>
      <c r="G66" s="158"/>
      <c r="H66" s="78"/>
      <c r="I66" s="78"/>
      <c r="J66" s="78"/>
      <c r="K66" s="78"/>
      <c r="M66" s="68" t="b">
        <v>0</v>
      </c>
    </row>
    <row r="68" spans="2:13" s="48" customFormat="1" ht="13.5" thickBot="1">
      <c r="M68" s="72"/>
    </row>
  </sheetData>
  <sheetProtection formatRows="0"/>
  <mergeCells count="48">
    <mergeCell ref="B6:C6"/>
    <mergeCell ref="D6:K6"/>
    <mergeCell ref="B7:C7"/>
    <mergeCell ref="D7:K7"/>
    <mergeCell ref="B8:C8"/>
    <mergeCell ref="D8:K8"/>
    <mergeCell ref="B22:C22"/>
    <mergeCell ref="B9:C9"/>
    <mergeCell ref="D9:K9"/>
    <mergeCell ref="B13:C13"/>
    <mergeCell ref="D13:K13"/>
    <mergeCell ref="B14:C14"/>
    <mergeCell ref="D14:K14"/>
    <mergeCell ref="B15:C15"/>
    <mergeCell ref="D15:K15"/>
    <mergeCell ref="C17:K17"/>
    <mergeCell ref="C19:K19"/>
    <mergeCell ref="B21:C21"/>
    <mergeCell ref="B41:K41"/>
    <mergeCell ref="B27:D27"/>
    <mergeCell ref="E27:K27"/>
    <mergeCell ref="C30:D30"/>
    <mergeCell ref="B31:C31"/>
    <mergeCell ref="B32:C32"/>
    <mergeCell ref="B33:C33"/>
    <mergeCell ref="F33:K33"/>
    <mergeCell ref="B34:C34"/>
    <mergeCell ref="F34:K34"/>
    <mergeCell ref="B35:C35"/>
    <mergeCell ref="F35:K35"/>
    <mergeCell ref="B38:K38"/>
    <mergeCell ref="D61:G61"/>
    <mergeCell ref="B45:E45"/>
    <mergeCell ref="F45:K45"/>
    <mergeCell ref="B46:E46"/>
    <mergeCell ref="F46:K46"/>
    <mergeCell ref="C50:K50"/>
    <mergeCell ref="C52:G52"/>
    <mergeCell ref="C53:G53"/>
    <mergeCell ref="C54:G54"/>
    <mergeCell ref="C55:G55"/>
    <mergeCell ref="C56:G56"/>
    <mergeCell ref="C57:G57"/>
    <mergeCell ref="D62:G62"/>
    <mergeCell ref="D63:G63"/>
    <mergeCell ref="D64:G64"/>
    <mergeCell ref="D65:G65"/>
    <mergeCell ref="D66:G66"/>
  </mergeCells>
  <printOptions horizontalCentered="1" verticalCentered="1"/>
  <pageMargins left="0.23622047244094491" right="0.23622047244094491" top="0.74803149606299213" bottom="0.74803149606299213" header="0.31496062992125984" footer="0.31496062992125984"/>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defaultSize="0" autoFill="0" autoLine="0" autoPict="0" altText="">
                <anchor moveWithCells="1">
                  <from>
                    <xdr:col>4</xdr:col>
                    <xdr:colOff>762000</xdr:colOff>
                    <xdr:row>20</xdr:row>
                    <xdr:rowOff>171450</xdr:rowOff>
                  </from>
                  <to>
                    <xdr:col>5</xdr:col>
                    <xdr:colOff>285750</xdr:colOff>
                    <xdr:row>21</xdr:row>
                    <xdr:rowOff>190500</xdr:rowOff>
                  </to>
                </anchor>
              </controlPr>
            </control>
          </mc:Choice>
        </mc:AlternateContent>
        <mc:AlternateContent xmlns:mc="http://schemas.openxmlformats.org/markup-compatibility/2006">
          <mc:Choice Requires="x14">
            <control shapeId="58370" r:id="rId5" name="Check Box 2">
              <controlPr defaultSize="0" autoFill="0" autoLine="0" autoPict="0" altText="">
                <anchor moveWithCells="1">
                  <from>
                    <xdr:col>4</xdr:col>
                    <xdr:colOff>762000</xdr:colOff>
                    <xdr:row>21</xdr:row>
                    <xdr:rowOff>161925</xdr:rowOff>
                  </from>
                  <to>
                    <xdr:col>5</xdr:col>
                    <xdr:colOff>285750</xdr:colOff>
                    <xdr:row>23</xdr:row>
                    <xdr:rowOff>0</xdr:rowOff>
                  </to>
                </anchor>
              </controlPr>
            </control>
          </mc:Choice>
        </mc:AlternateContent>
        <mc:AlternateContent xmlns:mc="http://schemas.openxmlformats.org/markup-compatibility/2006">
          <mc:Choice Requires="x14">
            <control shapeId="58371"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58372"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58373" r:id="rId8" name="Check Box 5">
              <controlPr defaultSize="0" autoFill="0" autoLine="0" autoPict="0" altText="">
                <anchor moveWithCells="1">
                  <from>
                    <xdr:col>3</xdr:col>
                    <xdr:colOff>19050</xdr:colOff>
                    <xdr:row>21</xdr:row>
                    <xdr:rowOff>0</xdr:rowOff>
                  </from>
                  <to>
                    <xdr:col>3</xdr:col>
                    <xdr:colOff>323850</xdr:colOff>
                    <xdr:row>22</xdr:row>
                    <xdr:rowOff>28575</xdr:rowOff>
                  </to>
                </anchor>
              </controlPr>
            </control>
          </mc:Choice>
        </mc:AlternateContent>
        <mc:AlternateContent xmlns:mc="http://schemas.openxmlformats.org/markup-compatibility/2006">
          <mc:Choice Requires="x14">
            <control shapeId="58374" r:id="rId9" name="Check Box 6">
              <controlPr defaultSize="0" autoFill="0" autoLine="0" autoPict="0" altText="">
                <anchor moveWithCells="1">
                  <from>
                    <xdr:col>3</xdr:col>
                    <xdr:colOff>57150</xdr:colOff>
                    <xdr:row>29</xdr:row>
                    <xdr:rowOff>161925</xdr:rowOff>
                  </from>
                  <to>
                    <xdr:col>3</xdr:col>
                    <xdr:colOff>361950</xdr:colOff>
                    <xdr:row>30</xdr:row>
                    <xdr:rowOff>190500</xdr:rowOff>
                  </to>
                </anchor>
              </controlPr>
            </control>
          </mc:Choice>
        </mc:AlternateContent>
        <mc:AlternateContent xmlns:mc="http://schemas.openxmlformats.org/markup-compatibility/2006">
          <mc:Choice Requires="x14">
            <control shapeId="58375" r:id="rId10" name="Check Box 7">
              <controlPr defaultSize="0" autoFill="0" autoLine="0" autoPict="0" altText="">
                <anchor moveWithCells="1">
                  <from>
                    <xdr:col>3</xdr:col>
                    <xdr:colOff>57150</xdr:colOff>
                    <xdr:row>30</xdr:row>
                    <xdr:rowOff>161925</xdr:rowOff>
                  </from>
                  <to>
                    <xdr:col>3</xdr:col>
                    <xdr:colOff>361950</xdr:colOff>
                    <xdr:row>31</xdr:row>
                    <xdr:rowOff>190500</xdr:rowOff>
                  </to>
                </anchor>
              </controlPr>
            </control>
          </mc:Choice>
        </mc:AlternateContent>
        <mc:AlternateContent xmlns:mc="http://schemas.openxmlformats.org/markup-compatibility/2006">
          <mc:Choice Requires="x14">
            <control shapeId="58376" r:id="rId11" name="Check Box 8">
              <controlPr defaultSize="0" autoFill="0" autoLine="0" autoPict="0" altText="">
                <anchor moveWithCells="1">
                  <from>
                    <xdr:col>3</xdr:col>
                    <xdr:colOff>57150</xdr:colOff>
                    <xdr:row>31</xdr:row>
                    <xdr:rowOff>161925</xdr:rowOff>
                  </from>
                  <to>
                    <xdr:col>3</xdr:col>
                    <xdr:colOff>361950</xdr:colOff>
                    <xdr:row>32</xdr:row>
                    <xdr:rowOff>190500</xdr:rowOff>
                  </to>
                </anchor>
              </controlPr>
            </control>
          </mc:Choice>
        </mc:AlternateContent>
        <mc:AlternateContent xmlns:mc="http://schemas.openxmlformats.org/markup-compatibility/2006">
          <mc:Choice Requires="x14">
            <control shapeId="58377" r:id="rId12" name="Check Box 9">
              <controlPr defaultSize="0" autoFill="0" autoLine="0" autoPict="0" altText="">
                <anchor moveWithCells="1">
                  <from>
                    <xdr:col>3</xdr:col>
                    <xdr:colOff>57150</xdr:colOff>
                    <xdr:row>32</xdr:row>
                    <xdr:rowOff>190500</xdr:rowOff>
                  </from>
                  <to>
                    <xdr:col>3</xdr:col>
                    <xdr:colOff>361950</xdr:colOff>
                    <xdr:row>34</xdr:row>
                    <xdr:rowOff>28575</xdr:rowOff>
                  </to>
                </anchor>
              </controlPr>
            </control>
          </mc:Choice>
        </mc:AlternateContent>
        <mc:AlternateContent xmlns:mc="http://schemas.openxmlformats.org/markup-compatibility/2006">
          <mc:Choice Requires="x14">
            <control shapeId="58378" r:id="rId13" name="Check Box 10">
              <controlPr defaultSize="0" autoFill="0" autoLine="0" autoPict="0" altText="">
                <anchor moveWithCells="1">
                  <from>
                    <xdr:col>3</xdr:col>
                    <xdr:colOff>57150</xdr:colOff>
                    <xdr:row>33</xdr:row>
                    <xdr:rowOff>190500</xdr:rowOff>
                  </from>
                  <to>
                    <xdr:col>3</xdr:col>
                    <xdr:colOff>361950</xdr:colOff>
                    <xdr:row>35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'C'!$K$3:$K$7</xm:f>
          </x14:formula1>
          <xm:sqref>O46 F45</xm:sqref>
        </x14:dataValidation>
        <x14:dataValidation type="list" allowBlank="1" showInputMessage="1" showErrorMessage="1">
          <x14:formula1>
            <xm:f>'C'!$C$3:$C$5</xm:f>
          </x14:formula1>
          <xm:sqref>F46</xm:sqref>
        </x14:dataValidation>
        <x14:dataValidation type="list" allowBlank="1" showInputMessage="1" showErrorMessage="1">
          <x14:formula1>
            <xm:f>'C'!$D$3:$D$4</xm:f>
          </x14:formula1>
          <xm:sqref>S34 B53:B57 B62:B66</xm:sqref>
        </x14:dataValidation>
        <x14:dataValidation type="list" allowBlank="1" showInputMessage="1" showErrorMessage="1">
          <x14:formula1>
            <xm:f>'C'!$E$3:$E$16</xm:f>
          </x14:formula1>
          <xm:sqref>L13</xm:sqref>
        </x14:dataValidation>
        <x14:dataValidation type="list" allowBlank="1" showInputMessage="1" showErrorMessage="1">
          <x14:formula1>
            <xm:f>'C'!$L$3:$L$313</xm:f>
          </x14:formula1>
          <xm:sqref>D15</xm:sqref>
        </x14:dataValidation>
        <x14:dataValidation type="list" allowBlank="1" showInputMessage="1" showErrorMessage="1">
          <x14:formula1>
            <xm:f>'C'!$L$3:$L$33</xm:f>
          </x14:formula1>
          <xm:sqref>I4</xm:sqref>
        </x14:dataValidation>
        <x14:dataValidation type="list" allowBlank="1" showErrorMessage="1">
          <x14:formula1>
            <xm:f>'C'!$G$3:$G$50</xm:f>
          </x14:formula1>
          <xm:sqref>D6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tabColor theme="0"/>
  </sheetPr>
  <dimension ref="A1:U68"/>
  <sheetViews>
    <sheetView showGridLines="0" topLeftCell="B56" zoomScale="90" zoomScaleNormal="90" workbookViewId="0">
      <selection activeCell="D6" sqref="D6:K6"/>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258</v>
      </c>
      <c r="C1" s="96"/>
      <c r="D1" s="96"/>
      <c r="E1" s="96"/>
      <c r="F1" s="96"/>
      <c r="G1" s="96"/>
      <c r="H1" s="96"/>
      <c r="I1" s="96"/>
      <c r="J1" s="97"/>
      <c r="K1" s="97"/>
      <c r="L1" s="7"/>
      <c r="M1" s="55"/>
      <c r="N1" s="7"/>
    </row>
    <row r="2" spans="1:16" s="6" customFormat="1" ht="18.75">
      <c r="B2" s="98" t="s">
        <v>208</v>
      </c>
      <c r="C2" s="99"/>
      <c r="D2" s="100"/>
      <c r="E2" s="100"/>
      <c r="F2" s="100"/>
      <c r="G2" s="100"/>
      <c r="H2" s="100"/>
      <c r="I2" s="100"/>
      <c r="J2" s="97"/>
      <c r="K2" s="97"/>
      <c r="L2" s="7"/>
      <c r="M2" s="55"/>
      <c r="N2" s="7"/>
    </row>
    <row r="3" spans="1:16" s="8" customFormat="1" ht="11.25">
      <c r="B3" s="9"/>
      <c r="C3" s="10"/>
      <c r="M3" s="56"/>
    </row>
    <row r="4" spans="1:16" ht="15.75">
      <c r="B4" s="101" t="s">
        <v>209</v>
      </c>
      <c r="C4" s="102"/>
      <c r="D4" s="103"/>
      <c r="E4" s="103"/>
      <c r="F4" s="104"/>
      <c r="G4" s="103"/>
      <c r="H4" s="105" t="s">
        <v>210</v>
      </c>
      <c r="I4" s="106">
        <v>7</v>
      </c>
      <c r="J4" s="107" t="s">
        <v>211</v>
      </c>
      <c r="K4" s="101">
        <f>COUNTIF('Evaluaciones 2023'!B:B,D6)</f>
        <v>0</v>
      </c>
      <c r="L4" s="8"/>
      <c r="M4" s="56"/>
      <c r="N4" s="8"/>
      <c r="O4" s="8"/>
      <c r="P4" s="8"/>
    </row>
    <row r="5" spans="1:16" s="16" customFormat="1" ht="5.25" customHeight="1">
      <c r="A5" s="11"/>
      <c r="B5" s="14"/>
      <c r="C5" s="15"/>
      <c r="F5" s="17"/>
      <c r="M5" s="57"/>
    </row>
    <row r="6" spans="1:16" ht="24.75" customHeight="1">
      <c r="B6" s="183" t="s">
        <v>212</v>
      </c>
      <c r="C6" s="183"/>
      <c r="D6" s="176" t="s">
        <v>83</v>
      </c>
      <c r="E6" s="177"/>
      <c r="F6" s="177"/>
      <c r="G6" s="177"/>
      <c r="H6" s="177"/>
      <c r="I6" s="177"/>
      <c r="J6" s="177"/>
      <c r="K6" s="177"/>
    </row>
    <row r="7" spans="1:16" s="73" customFormat="1" ht="35.25" customHeight="1">
      <c r="B7" s="182" t="s">
        <v>213</v>
      </c>
      <c r="C7" s="182"/>
      <c r="D7" s="178" t="str">
        <f>VLOOKUP(D6,'C'!G3:M54,2,FALSE)</f>
        <v>617 Dirección General de Bachillerato Tecnológico de Educación y Promoción Deportiva</v>
      </c>
      <c r="E7" s="179"/>
      <c r="F7" s="179"/>
      <c r="G7" s="179"/>
      <c r="H7" s="179"/>
      <c r="I7" s="179"/>
      <c r="J7" s="179"/>
      <c r="K7" s="179"/>
      <c r="L7" s="74"/>
      <c r="M7" s="75"/>
      <c r="N7" s="74"/>
      <c r="O7" s="74"/>
      <c r="P7" s="74"/>
    </row>
    <row r="8" spans="1:16" ht="18.75" customHeight="1">
      <c r="B8" s="166" t="s">
        <v>214</v>
      </c>
      <c r="C8" s="166"/>
      <c r="D8" s="180" t="str">
        <f>VLOOKUP(D6,'C'!G3:M51,3,FALSE)</f>
        <v>Ficha de Monitoreo y Evaluación de Diseño</v>
      </c>
      <c r="E8" s="181"/>
      <c r="F8" s="181"/>
      <c r="G8" s="181"/>
      <c r="H8" s="181"/>
      <c r="I8" s="181"/>
      <c r="J8" s="181"/>
      <c r="K8" s="181"/>
    </row>
    <row r="9" spans="1:16" s="18" customFormat="1" ht="17.25" customHeight="1">
      <c r="B9" s="166" t="s">
        <v>215</v>
      </c>
      <c r="C9" s="166"/>
      <c r="D9" s="180">
        <f>VLOOKUP(D6,'C'!G3:M51,4,FALSE)</f>
        <v>2023</v>
      </c>
      <c r="E9" s="181"/>
      <c r="F9" s="181"/>
      <c r="G9" s="181"/>
      <c r="H9" s="181"/>
      <c r="I9" s="181"/>
      <c r="J9" s="181"/>
      <c r="K9" s="181"/>
      <c r="M9" s="58"/>
    </row>
    <row r="10" spans="1:16" ht="13.5" customHeight="1">
      <c r="G10" s="19"/>
      <c r="H10" s="19"/>
      <c r="I10" s="19"/>
      <c r="J10" s="19"/>
      <c r="K10" s="19"/>
      <c r="L10" s="19"/>
      <c r="M10" s="59"/>
      <c r="N10" s="20"/>
    </row>
    <row r="11" spans="1:16" s="21" customFormat="1" ht="13.5" customHeight="1">
      <c r="B11" s="12" t="s">
        <v>216</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89" t="s">
        <v>4</v>
      </c>
      <c r="C13" s="189"/>
      <c r="D13" s="190" t="e">
        <f>VLOOKUP(CONCATENATE($D$6,$I4),'Evaluaciones 2023'!$A$1:$L$1158,7,FALSE)</f>
        <v>#N/A</v>
      </c>
      <c r="E13" s="191"/>
      <c r="F13" s="191"/>
      <c r="G13" s="191"/>
      <c r="H13" s="191"/>
      <c r="I13" s="191"/>
      <c r="J13" s="191"/>
      <c r="K13" s="191"/>
      <c r="M13" s="61"/>
    </row>
    <row r="14" spans="1:16" s="27" customFormat="1" ht="15" customHeight="1">
      <c r="A14" s="18"/>
      <c r="B14" s="189" t="s">
        <v>217</v>
      </c>
      <c r="C14" s="189"/>
      <c r="D14" s="192" t="e">
        <f>VLOOKUP(D6,'Evaluaciones 2023'!B3:N585,7,FALSE)</f>
        <v>#N/A</v>
      </c>
      <c r="E14" s="193"/>
      <c r="F14" s="193"/>
      <c r="G14" s="193"/>
      <c r="H14" s="193"/>
      <c r="I14" s="193"/>
      <c r="J14" s="193"/>
      <c r="K14" s="193"/>
      <c r="M14" s="61"/>
    </row>
    <row r="15" spans="1:16" s="27" customFormat="1" ht="15">
      <c r="A15" s="18"/>
      <c r="B15" s="189" t="s">
        <v>218</v>
      </c>
      <c r="C15" s="189"/>
      <c r="D15" s="194">
        <v>1</v>
      </c>
      <c r="E15" s="195"/>
      <c r="F15" s="195"/>
      <c r="G15" s="195"/>
      <c r="H15" s="195"/>
      <c r="I15" s="195"/>
      <c r="J15" s="195"/>
      <c r="K15" s="195"/>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216</v>
      </c>
      <c r="C17" s="184" t="e">
        <f>VLOOKUP(CONCATENATE($D$6,$I4),'Evaluaciones 2023'!$A$1:$L$1158,10,FALSE)</f>
        <v>#N/A</v>
      </c>
      <c r="D17" s="185"/>
      <c r="E17" s="185"/>
      <c r="F17" s="185"/>
      <c r="G17" s="185"/>
      <c r="H17" s="185"/>
      <c r="I17" s="185"/>
      <c r="J17" s="185"/>
      <c r="K17" s="185"/>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161</v>
      </c>
      <c r="C19" s="184" t="e">
        <f>VLOOKUP(CONCATENATE($D$6,$I4),'Evaluaciones 2023'!$A$1:$L$1158,12,FALSE)</f>
        <v>#N/A</v>
      </c>
      <c r="D19" s="185"/>
      <c r="E19" s="185"/>
      <c r="F19" s="185"/>
      <c r="G19" s="185"/>
      <c r="H19" s="185"/>
      <c r="I19" s="185"/>
      <c r="J19" s="185"/>
      <c r="K19" s="185"/>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87" t="s">
        <v>0</v>
      </c>
      <c r="C21" s="187"/>
      <c r="D21" s="31"/>
      <c r="E21" s="31"/>
      <c r="F21" s="31"/>
      <c r="G21" s="31"/>
      <c r="H21" s="31"/>
      <c r="I21" s="31"/>
      <c r="J21" s="31"/>
      <c r="K21" s="13"/>
      <c r="M21" s="65" t="b">
        <v>0</v>
      </c>
      <c r="N21" s="11"/>
    </row>
    <row r="22" spans="1:21" s="18" customFormat="1" ht="15.75">
      <c r="B22" s="188" t="s">
        <v>219</v>
      </c>
      <c r="C22" s="188"/>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29</v>
      </c>
      <c r="F24" s="51"/>
      <c r="I24" s="17"/>
      <c r="J24" s="32"/>
      <c r="K24" s="11"/>
      <c r="L24" s="32"/>
      <c r="M24" s="66" t="b">
        <v>0</v>
      </c>
      <c r="N24" s="11"/>
      <c r="O24" s="32"/>
    </row>
    <row r="25" spans="1:21" s="18" customFormat="1" ht="15">
      <c r="B25" s="33"/>
      <c r="C25" s="33"/>
      <c r="E25" s="32" t="s">
        <v>37</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86" t="s">
        <v>220</v>
      </c>
      <c r="C27" s="186"/>
      <c r="D27" s="186"/>
      <c r="E27" s="160"/>
      <c r="F27" s="161"/>
      <c r="G27" s="161"/>
      <c r="H27" s="161"/>
      <c r="I27" s="161"/>
      <c r="J27" s="161"/>
      <c r="K27" s="162"/>
      <c r="L27" s="16"/>
      <c r="M27" s="57"/>
      <c r="N27" s="16"/>
      <c r="O27" s="16"/>
      <c r="P27" s="16"/>
    </row>
    <row r="28" spans="1:21">
      <c r="F28" s="19"/>
      <c r="H28" s="19"/>
      <c r="I28" s="19"/>
      <c r="J28" s="19"/>
      <c r="K28" s="19"/>
      <c r="L28" s="19"/>
      <c r="M28" s="59"/>
      <c r="N28" s="20"/>
    </row>
    <row r="29" spans="1:21" s="21" customFormat="1" ht="13.5" customHeight="1">
      <c r="B29" s="12" t="s">
        <v>221</v>
      </c>
      <c r="C29" s="34"/>
      <c r="D29" s="34"/>
      <c r="E29" s="34"/>
      <c r="F29" s="34"/>
      <c r="G29" s="35"/>
      <c r="H29" s="35"/>
      <c r="I29" s="35"/>
      <c r="J29" s="35"/>
      <c r="K29" s="35"/>
      <c r="L29" s="36"/>
      <c r="M29" s="67"/>
      <c r="N29" s="37"/>
    </row>
    <row r="30" spans="1:21" s="26" customFormat="1" ht="14.25" customHeight="1">
      <c r="A30" s="21"/>
      <c r="B30" s="14"/>
      <c r="C30" s="152" t="s">
        <v>222</v>
      </c>
      <c r="D30" s="152"/>
      <c r="G30" s="24"/>
      <c r="H30" s="11"/>
      <c r="I30" s="11"/>
      <c r="J30" s="11"/>
      <c r="K30" s="11"/>
      <c r="L30" s="11"/>
      <c r="M30" s="38"/>
      <c r="N30" s="11"/>
      <c r="O30" s="11"/>
      <c r="P30" s="11"/>
    </row>
    <row r="31" spans="1:21" ht="15.75">
      <c r="B31" s="159" t="s">
        <v>223</v>
      </c>
      <c r="C31" s="159"/>
      <c r="D31" s="50"/>
      <c r="M31" s="68" t="b">
        <v>1</v>
      </c>
      <c r="Q31" s="21"/>
      <c r="T31" s="21"/>
      <c r="U31" s="21"/>
    </row>
    <row r="32" spans="1:21" ht="15.75">
      <c r="B32" s="159" t="s">
        <v>224</v>
      </c>
      <c r="C32" s="159"/>
      <c r="D32" s="51"/>
      <c r="M32" s="68" t="b">
        <v>0</v>
      </c>
      <c r="Q32" s="21"/>
      <c r="T32" s="21"/>
      <c r="U32" s="21"/>
    </row>
    <row r="33" spans="1:21" ht="15.75">
      <c r="B33" s="174" t="s">
        <v>225</v>
      </c>
      <c r="C33" s="174"/>
      <c r="D33" s="50"/>
      <c r="E33" s="20" t="s">
        <v>226</v>
      </c>
      <c r="F33" s="168"/>
      <c r="G33" s="169"/>
      <c r="H33" s="169"/>
      <c r="I33" s="169"/>
      <c r="J33" s="169"/>
      <c r="K33" s="170"/>
      <c r="M33" s="68" t="b">
        <v>0</v>
      </c>
      <c r="Q33" s="21"/>
      <c r="T33" s="21"/>
      <c r="U33" s="21"/>
    </row>
    <row r="34" spans="1:21" s="38" customFormat="1" ht="15.75">
      <c r="B34" s="175" t="s">
        <v>227</v>
      </c>
      <c r="C34" s="175"/>
      <c r="D34" s="52"/>
      <c r="E34" s="20" t="s">
        <v>226</v>
      </c>
      <c r="F34" s="168"/>
      <c r="G34" s="169"/>
      <c r="H34" s="169"/>
      <c r="I34" s="169"/>
      <c r="J34" s="169"/>
      <c r="K34" s="170"/>
      <c r="L34" s="11"/>
      <c r="M34" s="68" t="b">
        <v>0</v>
      </c>
      <c r="N34" s="11"/>
      <c r="O34" s="11"/>
      <c r="P34" s="11"/>
      <c r="Q34" s="21"/>
      <c r="R34" s="21"/>
      <c r="S34" s="21"/>
      <c r="T34" s="39"/>
      <c r="U34" s="39"/>
    </row>
    <row r="35" spans="1:21" s="38" customFormat="1" ht="15.75">
      <c r="B35" s="175" t="s">
        <v>228</v>
      </c>
      <c r="C35" s="175"/>
      <c r="D35" s="53"/>
      <c r="E35" s="20" t="s">
        <v>226</v>
      </c>
      <c r="F35" s="168"/>
      <c r="G35" s="169"/>
      <c r="H35" s="169"/>
      <c r="I35" s="169"/>
      <c r="J35" s="169"/>
      <c r="K35" s="170"/>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229</v>
      </c>
      <c r="Q37" s="21"/>
      <c r="R37" s="21"/>
      <c r="S37" s="21"/>
      <c r="T37" s="21"/>
      <c r="U37" s="21"/>
    </row>
    <row r="38" spans="1:21" ht="45" customHeight="1">
      <c r="B38" s="160"/>
      <c r="C38" s="161"/>
      <c r="D38" s="161"/>
      <c r="E38" s="161"/>
      <c r="F38" s="161"/>
      <c r="G38" s="161"/>
      <c r="H38" s="161"/>
      <c r="I38" s="161"/>
      <c r="J38" s="161"/>
      <c r="K38" s="162"/>
      <c r="Q38" s="21"/>
      <c r="R38" s="21"/>
      <c r="S38" s="21"/>
      <c r="T38" s="21"/>
      <c r="U38" s="21"/>
    </row>
    <row r="39" spans="1:21" ht="7.5" customHeight="1">
      <c r="Q39" s="21"/>
      <c r="R39" s="21"/>
      <c r="S39" s="21"/>
      <c r="T39" s="21"/>
      <c r="U39" s="21"/>
    </row>
    <row r="40" spans="1:21" ht="15.75" customHeight="1">
      <c r="B40" s="49" t="s">
        <v>230</v>
      </c>
      <c r="C40" s="41"/>
      <c r="D40" s="41"/>
      <c r="E40" s="41"/>
      <c r="Q40" s="21"/>
      <c r="R40" s="21"/>
      <c r="S40" s="21"/>
      <c r="T40" s="21"/>
      <c r="U40" s="21"/>
    </row>
    <row r="41" spans="1:21" ht="45" customHeight="1">
      <c r="B41" s="160"/>
      <c r="C41" s="161"/>
      <c r="D41" s="161"/>
      <c r="E41" s="161"/>
      <c r="F41" s="161"/>
      <c r="G41" s="161"/>
      <c r="H41" s="161"/>
      <c r="I41" s="161"/>
      <c r="J41" s="161"/>
      <c r="K41" s="162"/>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66" t="s">
        <v>231</v>
      </c>
      <c r="C45" s="166"/>
      <c r="D45" s="166"/>
      <c r="E45" s="166"/>
      <c r="F45" s="160" t="s">
        <v>27</v>
      </c>
      <c r="G45" s="161"/>
      <c r="H45" s="161"/>
      <c r="I45" s="161"/>
      <c r="J45" s="161"/>
      <c r="K45" s="162"/>
    </row>
    <row r="46" spans="1:21" ht="20.25" customHeight="1">
      <c r="B46" s="166" t="s">
        <v>232</v>
      </c>
      <c r="C46" s="166"/>
      <c r="D46" s="166"/>
      <c r="E46" s="166"/>
      <c r="F46" s="163"/>
      <c r="G46" s="164"/>
      <c r="H46" s="164"/>
      <c r="I46" s="164"/>
      <c r="J46" s="164"/>
      <c r="K46" s="165"/>
      <c r="L46" s="20"/>
      <c r="M46" s="69"/>
      <c r="N46" s="20"/>
      <c r="O46" s="10"/>
    </row>
    <row r="47" spans="1:21">
      <c r="F47" s="43"/>
      <c r="G47" s="43"/>
      <c r="H47" s="43"/>
      <c r="I47" s="43"/>
      <c r="J47" s="43"/>
      <c r="K47" s="43"/>
      <c r="L47" s="43"/>
      <c r="M47" s="70"/>
      <c r="N47" s="43"/>
      <c r="O47" s="43"/>
      <c r="P47" s="43"/>
    </row>
    <row r="48" spans="1:21" ht="15.75" customHeight="1">
      <c r="A48" s="21"/>
      <c r="B48" s="44" t="s">
        <v>233</v>
      </c>
      <c r="C48" s="22"/>
      <c r="D48" s="22"/>
      <c r="E48" s="22"/>
      <c r="F48" s="22"/>
      <c r="G48" s="23"/>
      <c r="H48" s="23"/>
      <c r="I48" s="23"/>
      <c r="J48" s="23"/>
      <c r="K48" s="23"/>
      <c r="L48" s="20"/>
      <c r="M48" s="69"/>
      <c r="N48" s="20"/>
      <c r="O48" s="10"/>
    </row>
    <row r="50" spans="2:16" ht="64.5" customHeight="1">
      <c r="B50" s="32" t="s">
        <v>216</v>
      </c>
      <c r="C50" s="172" t="e">
        <f>C17</f>
        <v>#N/A</v>
      </c>
      <c r="D50" s="173"/>
      <c r="E50" s="173"/>
      <c r="F50" s="173"/>
      <c r="G50" s="173"/>
      <c r="H50" s="173"/>
      <c r="I50" s="173"/>
      <c r="J50" s="173"/>
      <c r="K50" s="173"/>
    </row>
    <row r="52" spans="2:16" ht="27.75" customHeight="1">
      <c r="B52" s="76" t="s">
        <v>234</v>
      </c>
      <c r="C52" s="171" t="s">
        <v>235</v>
      </c>
      <c r="D52" s="171"/>
      <c r="E52" s="171"/>
      <c r="F52" s="171"/>
      <c r="G52" s="171"/>
      <c r="H52" s="45" t="s">
        <v>236</v>
      </c>
      <c r="I52" s="45" t="s">
        <v>237</v>
      </c>
      <c r="J52" s="45" t="s">
        <v>238</v>
      </c>
      <c r="K52" s="45" t="s">
        <v>239</v>
      </c>
      <c r="L52" s="46"/>
      <c r="M52" s="71"/>
      <c r="N52" s="46"/>
      <c r="O52" s="46"/>
      <c r="P52" s="46"/>
    </row>
    <row r="53" spans="2:16" ht="45" customHeight="1">
      <c r="B53" s="47"/>
      <c r="C53" s="167"/>
      <c r="D53" s="167"/>
      <c r="E53" s="167"/>
      <c r="F53" s="167"/>
      <c r="G53" s="167"/>
      <c r="H53" s="79"/>
      <c r="I53" s="80"/>
      <c r="J53" s="79"/>
      <c r="K53" s="79"/>
      <c r="M53" s="68" t="b">
        <v>0</v>
      </c>
    </row>
    <row r="54" spans="2:16" ht="45" customHeight="1">
      <c r="B54" s="47"/>
      <c r="C54" s="167"/>
      <c r="D54" s="167"/>
      <c r="E54" s="167"/>
      <c r="F54" s="167"/>
      <c r="G54" s="167"/>
      <c r="H54" s="79"/>
      <c r="I54" s="80"/>
      <c r="J54" s="79"/>
      <c r="K54" s="79"/>
      <c r="M54" s="68" t="b">
        <v>1</v>
      </c>
    </row>
    <row r="55" spans="2:16" ht="45" customHeight="1">
      <c r="B55" s="47"/>
      <c r="C55" s="167"/>
      <c r="D55" s="167"/>
      <c r="E55" s="167"/>
      <c r="F55" s="167"/>
      <c r="G55" s="167"/>
      <c r="H55" s="79"/>
      <c r="I55" s="80"/>
      <c r="J55" s="79"/>
      <c r="K55" s="79"/>
      <c r="M55" s="68" t="b">
        <v>0</v>
      </c>
    </row>
    <row r="56" spans="2:16" ht="45" customHeight="1">
      <c r="B56" s="47"/>
      <c r="C56" s="167"/>
      <c r="D56" s="167"/>
      <c r="E56" s="167"/>
      <c r="F56" s="167"/>
      <c r="G56" s="167"/>
      <c r="H56" s="79"/>
      <c r="I56" s="80"/>
      <c r="J56" s="79"/>
      <c r="K56" s="79"/>
      <c r="M56" s="68" t="b">
        <v>0</v>
      </c>
    </row>
    <row r="57" spans="2:16" ht="45" customHeight="1">
      <c r="B57" s="47"/>
      <c r="C57" s="167"/>
      <c r="D57" s="167"/>
      <c r="E57" s="167"/>
      <c r="F57" s="167"/>
      <c r="G57" s="167"/>
      <c r="H57" s="79"/>
      <c r="I57" s="80"/>
      <c r="J57" s="79"/>
      <c r="K57" s="79"/>
      <c r="M57" s="68" t="b">
        <v>0</v>
      </c>
    </row>
    <row r="59" spans="2:16" ht="15.75">
      <c r="B59" s="44" t="s">
        <v>240</v>
      </c>
      <c r="C59" s="22"/>
      <c r="D59" s="22"/>
      <c r="E59" s="22"/>
      <c r="F59" s="22"/>
      <c r="G59" s="23"/>
      <c r="H59" s="23"/>
      <c r="I59" s="23"/>
      <c r="J59" s="23"/>
      <c r="K59" s="23"/>
    </row>
    <row r="60" spans="2:16" ht="3.75" customHeight="1"/>
    <row r="61" spans="2:16" ht="25.5">
      <c r="B61" s="76" t="s">
        <v>234</v>
      </c>
      <c r="C61" s="77" t="s">
        <v>241</v>
      </c>
      <c r="D61" s="153" t="s">
        <v>242</v>
      </c>
      <c r="E61" s="154"/>
      <c r="F61" s="154"/>
      <c r="G61" s="155"/>
      <c r="H61" s="45" t="s">
        <v>236</v>
      </c>
      <c r="I61" s="45" t="s">
        <v>237</v>
      </c>
      <c r="J61" s="45" t="s">
        <v>238</v>
      </c>
      <c r="K61" s="45" t="s">
        <v>239</v>
      </c>
    </row>
    <row r="62" spans="2:16" ht="45" customHeight="1">
      <c r="B62" s="47"/>
      <c r="C62" s="81"/>
      <c r="D62" s="156"/>
      <c r="E62" s="157"/>
      <c r="F62" s="157"/>
      <c r="G62" s="158"/>
      <c r="H62" s="78"/>
      <c r="I62" s="78"/>
      <c r="J62" s="78"/>
      <c r="K62" s="78"/>
      <c r="M62" s="68" t="b">
        <v>0</v>
      </c>
    </row>
    <row r="63" spans="2:16" ht="45" customHeight="1">
      <c r="B63" s="47"/>
      <c r="C63" s="81"/>
      <c r="D63" s="156"/>
      <c r="E63" s="157"/>
      <c r="F63" s="157"/>
      <c r="G63" s="158"/>
      <c r="H63" s="78"/>
      <c r="I63" s="78"/>
      <c r="J63" s="78"/>
      <c r="K63" s="78"/>
      <c r="M63" s="68" t="b">
        <v>0</v>
      </c>
    </row>
    <row r="64" spans="2:16" ht="45" customHeight="1">
      <c r="B64" s="47"/>
      <c r="C64" s="81"/>
      <c r="D64" s="156"/>
      <c r="E64" s="157"/>
      <c r="F64" s="157"/>
      <c r="G64" s="158"/>
      <c r="H64" s="78"/>
      <c r="I64" s="78"/>
      <c r="J64" s="78"/>
      <c r="K64" s="78"/>
      <c r="M64" s="68" t="b">
        <v>0</v>
      </c>
    </row>
    <row r="65" spans="2:13" ht="45" customHeight="1">
      <c r="B65" s="47"/>
      <c r="C65" s="81"/>
      <c r="D65" s="156"/>
      <c r="E65" s="157"/>
      <c r="F65" s="157"/>
      <c r="G65" s="158"/>
      <c r="H65" s="78"/>
      <c r="I65" s="78"/>
      <c r="J65" s="78"/>
      <c r="K65" s="78"/>
      <c r="M65" s="68" t="b">
        <v>0</v>
      </c>
    </row>
    <row r="66" spans="2:13" ht="45" customHeight="1">
      <c r="B66" s="47"/>
      <c r="C66" s="81"/>
      <c r="D66" s="156"/>
      <c r="E66" s="157"/>
      <c r="F66" s="157"/>
      <c r="G66" s="158"/>
      <c r="H66" s="78"/>
      <c r="I66" s="78"/>
      <c r="J66" s="78"/>
      <c r="K66" s="78"/>
      <c r="M66" s="68" t="b">
        <v>0</v>
      </c>
    </row>
    <row r="68" spans="2:13" s="48" customFormat="1" ht="13.5" thickBot="1">
      <c r="M68" s="72"/>
    </row>
  </sheetData>
  <sheetProtection formatRows="0"/>
  <mergeCells count="48">
    <mergeCell ref="B6:C6"/>
    <mergeCell ref="D6:K6"/>
    <mergeCell ref="B7:C7"/>
    <mergeCell ref="D7:K7"/>
    <mergeCell ref="B8:C8"/>
    <mergeCell ref="D8:K8"/>
    <mergeCell ref="B22:C22"/>
    <mergeCell ref="B9:C9"/>
    <mergeCell ref="D9:K9"/>
    <mergeCell ref="B13:C13"/>
    <mergeCell ref="D13:K13"/>
    <mergeCell ref="B14:C14"/>
    <mergeCell ref="D14:K14"/>
    <mergeCell ref="B15:C15"/>
    <mergeCell ref="D15:K15"/>
    <mergeCell ref="C17:K17"/>
    <mergeCell ref="C19:K19"/>
    <mergeCell ref="B21:C21"/>
    <mergeCell ref="B41:K41"/>
    <mergeCell ref="B27:D27"/>
    <mergeCell ref="E27:K27"/>
    <mergeCell ref="C30:D30"/>
    <mergeCell ref="B31:C31"/>
    <mergeCell ref="B32:C32"/>
    <mergeCell ref="B33:C33"/>
    <mergeCell ref="F33:K33"/>
    <mergeCell ref="B34:C34"/>
    <mergeCell ref="F34:K34"/>
    <mergeCell ref="B35:C35"/>
    <mergeCell ref="F35:K35"/>
    <mergeCell ref="B38:K38"/>
    <mergeCell ref="D61:G61"/>
    <mergeCell ref="B45:E45"/>
    <mergeCell ref="F45:K45"/>
    <mergeCell ref="B46:E46"/>
    <mergeCell ref="F46:K46"/>
    <mergeCell ref="C50:K50"/>
    <mergeCell ref="C52:G52"/>
    <mergeCell ref="C53:G53"/>
    <mergeCell ref="C54:G54"/>
    <mergeCell ref="C55:G55"/>
    <mergeCell ref="C56:G56"/>
    <mergeCell ref="C57:G57"/>
    <mergeCell ref="D62:G62"/>
    <mergeCell ref="D63:G63"/>
    <mergeCell ref="D64:G64"/>
    <mergeCell ref="D65:G65"/>
    <mergeCell ref="D66:G66"/>
  </mergeCells>
  <printOptions horizontalCentered="1" verticalCentered="1"/>
  <pageMargins left="0.23622047244094491" right="0.23622047244094491" top="0.74803149606299213" bottom="0.74803149606299213" header="0.31496062992125984" footer="0.31496062992125984"/>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9393" r:id="rId4" name="Check Box 1">
              <controlPr defaultSize="0" autoFill="0" autoLine="0" autoPict="0" altText="">
                <anchor moveWithCells="1">
                  <from>
                    <xdr:col>4</xdr:col>
                    <xdr:colOff>762000</xdr:colOff>
                    <xdr:row>20</xdr:row>
                    <xdr:rowOff>171450</xdr:rowOff>
                  </from>
                  <to>
                    <xdr:col>5</xdr:col>
                    <xdr:colOff>285750</xdr:colOff>
                    <xdr:row>21</xdr:row>
                    <xdr:rowOff>190500</xdr:rowOff>
                  </to>
                </anchor>
              </controlPr>
            </control>
          </mc:Choice>
        </mc:AlternateContent>
        <mc:AlternateContent xmlns:mc="http://schemas.openxmlformats.org/markup-compatibility/2006">
          <mc:Choice Requires="x14">
            <control shapeId="59394" r:id="rId5" name="Check Box 2">
              <controlPr defaultSize="0" autoFill="0" autoLine="0" autoPict="0" altText="">
                <anchor moveWithCells="1">
                  <from>
                    <xdr:col>4</xdr:col>
                    <xdr:colOff>762000</xdr:colOff>
                    <xdr:row>21</xdr:row>
                    <xdr:rowOff>161925</xdr:rowOff>
                  </from>
                  <to>
                    <xdr:col>5</xdr:col>
                    <xdr:colOff>285750</xdr:colOff>
                    <xdr:row>23</xdr:row>
                    <xdr:rowOff>0</xdr:rowOff>
                  </to>
                </anchor>
              </controlPr>
            </control>
          </mc:Choice>
        </mc:AlternateContent>
        <mc:AlternateContent xmlns:mc="http://schemas.openxmlformats.org/markup-compatibility/2006">
          <mc:Choice Requires="x14">
            <control shapeId="59395"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59396"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59397" r:id="rId8" name="Check Box 5">
              <controlPr defaultSize="0" autoFill="0" autoLine="0" autoPict="0" altText="">
                <anchor moveWithCells="1">
                  <from>
                    <xdr:col>3</xdr:col>
                    <xdr:colOff>19050</xdr:colOff>
                    <xdr:row>21</xdr:row>
                    <xdr:rowOff>0</xdr:rowOff>
                  </from>
                  <to>
                    <xdr:col>3</xdr:col>
                    <xdr:colOff>323850</xdr:colOff>
                    <xdr:row>22</xdr:row>
                    <xdr:rowOff>28575</xdr:rowOff>
                  </to>
                </anchor>
              </controlPr>
            </control>
          </mc:Choice>
        </mc:AlternateContent>
        <mc:AlternateContent xmlns:mc="http://schemas.openxmlformats.org/markup-compatibility/2006">
          <mc:Choice Requires="x14">
            <control shapeId="59398" r:id="rId9" name="Check Box 6">
              <controlPr defaultSize="0" autoFill="0" autoLine="0" autoPict="0" altText="">
                <anchor moveWithCells="1">
                  <from>
                    <xdr:col>3</xdr:col>
                    <xdr:colOff>57150</xdr:colOff>
                    <xdr:row>29</xdr:row>
                    <xdr:rowOff>161925</xdr:rowOff>
                  </from>
                  <to>
                    <xdr:col>3</xdr:col>
                    <xdr:colOff>361950</xdr:colOff>
                    <xdr:row>30</xdr:row>
                    <xdr:rowOff>190500</xdr:rowOff>
                  </to>
                </anchor>
              </controlPr>
            </control>
          </mc:Choice>
        </mc:AlternateContent>
        <mc:AlternateContent xmlns:mc="http://schemas.openxmlformats.org/markup-compatibility/2006">
          <mc:Choice Requires="x14">
            <control shapeId="59399" r:id="rId10" name="Check Box 7">
              <controlPr defaultSize="0" autoFill="0" autoLine="0" autoPict="0" altText="">
                <anchor moveWithCells="1">
                  <from>
                    <xdr:col>3</xdr:col>
                    <xdr:colOff>57150</xdr:colOff>
                    <xdr:row>30</xdr:row>
                    <xdr:rowOff>161925</xdr:rowOff>
                  </from>
                  <to>
                    <xdr:col>3</xdr:col>
                    <xdr:colOff>361950</xdr:colOff>
                    <xdr:row>31</xdr:row>
                    <xdr:rowOff>190500</xdr:rowOff>
                  </to>
                </anchor>
              </controlPr>
            </control>
          </mc:Choice>
        </mc:AlternateContent>
        <mc:AlternateContent xmlns:mc="http://schemas.openxmlformats.org/markup-compatibility/2006">
          <mc:Choice Requires="x14">
            <control shapeId="59400" r:id="rId11" name="Check Box 8">
              <controlPr defaultSize="0" autoFill="0" autoLine="0" autoPict="0" altText="">
                <anchor moveWithCells="1">
                  <from>
                    <xdr:col>3</xdr:col>
                    <xdr:colOff>57150</xdr:colOff>
                    <xdr:row>31</xdr:row>
                    <xdr:rowOff>161925</xdr:rowOff>
                  </from>
                  <to>
                    <xdr:col>3</xdr:col>
                    <xdr:colOff>361950</xdr:colOff>
                    <xdr:row>32</xdr:row>
                    <xdr:rowOff>190500</xdr:rowOff>
                  </to>
                </anchor>
              </controlPr>
            </control>
          </mc:Choice>
        </mc:AlternateContent>
        <mc:AlternateContent xmlns:mc="http://schemas.openxmlformats.org/markup-compatibility/2006">
          <mc:Choice Requires="x14">
            <control shapeId="59401" r:id="rId12" name="Check Box 9">
              <controlPr defaultSize="0" autoFill="0" autoLine="0" autoPict="0" altText="">
                <anchor moveWithCells="1">
                  <from>
                    <xdr:col>3</xdr:col>
                    <xdr:colOff>57150</xdr:colOff>
                    <xdr:row>32</xdr:row>
                    <xdr:rowOff>190500</xdr:rowOff>
                  </from>
                  <to>
                    <xdr:col>3</xdr:col>
                    <xdr:colOff>361950</xdr:colOff>
                    <xdr:row>34</xdr:row>
                    <xdr:rowOff>28575</xdr:rowOff>
                  </to>
                </anchor>
              </controlPr>
            </control>
          </mc:Choice>
        </mc:AlternateContent>
        <mc:AlternateContent xmlns:mc="http://schemas.openxmlformats.org/markup-compatibility/2006">
          <mc:Choice Requires="x14">
            <control shapeId="59402" r:id="rId13" name="Check Box 10">
              <controlPr defaultSize="0" autoFill="0" autoLine="0" autoPict="0" altText="">
                <anchor moveWithCells="1">
                  <from>
                    <xdr:col>3</xdr:col>
                    <xdr:colOff>57150</xdr:colOff>
                    <xdr:row>33</xdr:row>
                    <xdr:rowOff>190500</xdr:rowOff>
                  </from>
                  <to>
                    <xdr:col>3</xdr:col>
                    <xdr:colOff>361950</xdr:colOff>
                    <xdr:row>35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'C'!$K$3:$K$7</xm:f>
          </x14:formula1>
          <xm:sqref>O46 F45</xm:sqref>
        </x14:dataValidation>
        <x14:dataValidation type="list" allowBlank="1" showInputMessage="1" showErrorMessage="1">
          <x14:formula1>
            <xm:f>'C'!$C$3:$C$5</xm:f>
          </x14:formula1>
          <xm:sqref>F46</xm:sqref>
        </x14:dataValidation>
        <x14:dataValidation type="list" allowBlank="1" showInputMessage="1" showErrorMessage="1">
          <x14:formula1>
            <xm:f>'C'!$D$3:$D$4</xm:f>
          </x14:formula1>
          <xm:sqref>S34 B53:B57 B62:B66</xm:sqref>
        </x14:dataValidation>
        <x14:dataValidation type="list" allowBlank="1" showInputMessage="1" showErrorMessage="1">
          <x14:formula1>
            <xm:f>'C'!$E$3:$E$16</xm:f>
          </x14:formula1>
          <xm:sqref>L13</xm:sqref>
        </x14:dataValidation>
        <x14:dataValidation type="list" allowBlank="1" showInputMessage="1" showErrorMessage="1">
          <x14:formula1>
            <xm:f>'C'!$L$3:$L$313</xm:f>
          </x14:formula1>
          <xm:sqref>D15</xm:sqref>
        </x14:dataValidation>
        <x14:dataValidation type="list" allowBlank="1" showInputMessage="1" showErrorMessage="1">
          <x14:formula1>
            <xm:f>'C'!$L$3:$L$33</xm:f>
          </x14:formula1>
          <xm:sqref>I4</xm:sqref>
        </x14:dataValidation>
        <x14:dataValidation type="list" allowBlank="1" showErrorMessage="1">
          <x14:formula1>
            <xm:f>'C'!$G$3:$G$50</xm:f>
          </x14:formula1>
          <xm:sqref>D6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43</vt:i4>
      </vt:variant>
      <vt:variant>
        <vt:lpstr>Rangos con nombre</vt:lpstr>
      </vt:variant>
      <vt:variant>
        <vt:i4>44</vt:i4>
      </vt:variant>
    </vt:vector>
  </HeadingPairs>
  <TitlesOfParts>
    <vt:vector size="87" baseType="lpstr">
      <vt:lpstr>C</vt:lpstr>
      <vt:lpstr>Evaluaciones 2023</vt:lpstr>
      <vt:lpstr> 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 1'!Área_de_impresión</vt:lpstr>
      <vt:lpstr>'10'!Área_de_impresión</vt:lpstr>
      <vt:lpstr>'11'!Área_de_impresión</vt:lpstr>
      <vt:lpstr>'12'!Área_de_impresión</vt:lpstr>
      <vt:lpstr>'13'!Área_de_impresión</vt:lpstr>
      <vt:lpstr>'14'!Área_de_impresión</vt:lpstr>
      <vt:lpstr>'15'!Área_de_impresión</vt:lpstr>
      <vt:lpstr>'16'!Área_de_impresión</vt:lpstr>
      <vt:lpstr>'17'!Área_de_impresión</vt:lpstr>
      <vt:lpstr>'18'!Área_de_impresión</vt:lpstr>
      <vt:lpstr>'19'!Área_de_impresión</vt:lpstr>
      <vt:lpstr>'2'!Área_de_impresión</vt:lpstr>
      <vt:lpstr>'20'!Área_de_impresión</vt:lpstr>
      <vt:lpstr>'21'!Área_de_impresión</vt:lpstr>
      <vt:lpstr>'3'!Área_de_impresión</vt:lpstr>
      <vt:lpstr>'4'!Área_de_impresión</vt:lpstr>
      <vt:lpstr>'5'!Área_de_impresión</vt:lpstr>
      <vt:lpstr>'6'!Área_de_impresión</vt:lpstr>
      <vt:lpstr>'7'!Área_de_impresión</vt:lpstr>
      <vt:lpstr>'8'!Área_de_impresión</vt:lpstr>
      <vt:lpstr>'9'!Área_de_impresión</vt:lpstr>
      <vt:lpstr>'Evaluaciones 2023'!Área_de_impresión</vt:lpstr>
      <vt:lpstr>' 1'!Títulos_a_imprimir</vt:lpstr>
      <vt:lpstr>'10'!Títulos_a_imprimir</vt:lpstr>
      <vt:lpstr>'11'!Títulos_a_imprimir</vt:lpstr>
      <vt:lpstr>'12'!Títulos_a_imprimir</vt:lpstr>
      <vt:lpstr>'13'!Títulos_a_imprimir</vt:lpstr>
      <vt:lpstr>'14'!Títulos_a_imprimir</vt:lpstr>
      <vt:lpstr>'15'!Títulos_a_imprimir</vt:lpstr>
      <vt:lpstr>'16'!Títulos_a_imprimir</vt:lpstr>
      <vt:lpstr>'17'!Títulos_a_imprimir</vt:lpstr>
      <vt:lpstr>'18'!Títulos_a_imprimir</vt:lpstr>
      <vt:lpstr>'19'!Títulos_a_imprimir</vt:lpstr>
      <vt:lpstr>'2'!Títulos_a_imprimir</vt:lpstr>
      <vt:lpstr>'20'!Títulos_a_imprimir</vt:lpstr>
      <vt:lpstr>'21'!Títulos_a_imprimir</vt:lpstr>
      <vt:lpstr>'3'!Títulos_a_imprimir</vt:lpstr>
      <vt:lpstr>'4'!Títulos_a_imprimir</vt:lpstr>
      <vt:lpstr>'5'!Títulos_a_imprimir</vt:lpstr>
      <vt:lpstr>'6'!Títulos_a_imprimir</vt:lpstr>
      <vt:lpstr>'7'!Títulos_a_imprimir</vt:lpstr>
      <vt:lpstr>'8'!Títulos_a_imprimir</vt:lpstr>
      <vt:lpstr>'9'!Títulos_a_imprimir</vt:lpstr>
      <vt:lpstr>'Evaluaciones 2023'!Títulos_a_imprimir</vt:lpstr>
    </vt:vector>
  </TitlesOfParts>
  <Manager/>
  <Company>Secretaria de Educacion Publica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BENJAMIN MENDOZA ARREGUIN</dc:creator>
  <cp:keywords/>
  <dc:description/>
  <cp:lastModifiedBy>Hewlett-Packard Company</cp:lastModifiedBy>
  <cp:revision/>
  <cp:lastPrinted>2024-03-20T18:13:06Z</cp:lastPrinted>
  <dcterms:created xsi:type="dcterms:W3CDTF">2013-03-15T18:19:02Z</dcterms:created>
  <dcterms:modified xsi:type="dcterms:W3CDTF">2024-03-20T23:23:53Z</dcterms:modified>
  <cp:category/>
  <cp:contentStatus/>
</cp:coreProperties>
</file>